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E0F" lockStructure="1"/>
  <bookViews>
    <workbookView xWindow="0" yWindow="0" windowWidth="20490" windowHeight="8310" tabRatio="383"/>
  </bookViews>
  <sheets>
    <sheet name="初期登録申請書_多人数" sheetId="10" r:id="rId1"/>
    <sheet name="初期登録申請書_少人数" sheetId="26" r:id="rId2"/>
    <sheet name="追加登録申請書" sheetId="25" r:id="rId3"/>
    <sheet name="変更申請書" sheetId="9" r:id="rId4"/>
    <sheet name="会員登録について" sheetId="5" r:id="rId5"/>
    <sheet name="手順書" sheetId="11" r:id="rId6"/>
    <sheet name="登録フロー図" sheetId="12" r:id="rId7"/>
    <sheet name="変更フロー図" sheetId="13" r:id="rId8"/>
    <sheet name="フロアボール部門クラブに対する注意事項" sheetId="21" r:id="rId9"/>
    <sheet name="データ" sheetId="19" state="hidden" r:id="rId10"/>
    <sheet name="第5号様式" sheetId="15" r:id="rId11"/>
    <sheet name="ﾃﾞｰﾀｼｰﾄ" sheetId="24" r:id="rId12"/>
  </sheets>
  <externalReferences>
    <externalReference r:id="rId13"/>
    <externalReference r:id="rId14"/>
  </externalReferences>
  <definedNames>
    <definedName name="_xlnm._FilterDatabase" localSheetId="1" hidden="1">初期登録申請書_少人数!$A$8:$P$66</definedName>
    <definedName name="_xlnm._FilterDatabase" localSheetId="0" hidden="1">初期登録申請書_多人数!$A$8:$P$699</definedName>
    <definedName name="_xlnm._FilterDatabase" localSheetId="2" hidden="1">追加登録申請書!$A$8:$P$66</definedName>
    <definedName name="申請">'[1]2012年度データ'!$C$4:$C$8</definedName>
    <definedName name="申請区分">データ!$C$4:$C$7</definedName>
    <definedName name="性別">'[2]2012年度データ'!$C$10:$C$12</definedName>
  </definedNames>
  <calcPr calcId="145621"/>
</workbook>
</file>

<file path=xl/calcChain.xml><?xml version="1.0" encoding="utf-8"?>
<calcChain xmlns="http://schemas.openxmlformats.org/spreadsheetml/2006/main">
  <c r="J66" i="25" l="1"/>
  <c r="J65" i="25"/>
  <c r="J64" i="25"/>
  <c r="J63" i="25"/>
  <c r="J62" i="25"/>
  <c r="J61" i="25"/>
  <c r="J60" i="25"/>
  <c r="J59" i="25"/>
  <c r="J58" i="25"/>
  <c r="J57" i="25"/>
  <c r="J56" i="25"/>
  <c r="J55" i="25"/>
  <c r="J54" i="25"/>
  <c r="J53" i="25"/>
  <c r="J52" i="25"/>
  <c r="J51" i="25"/>
  <c r="J50" i="25"/>
  <c r="J49" i="25"/>
  <c r="J48" i="25"/>
  <c r="J47" i="25"/>
  <c r="J46" i="25"/>
  <c r="J45" i="25"/>
  <c r="J44" i="25"/>
  <c r="J43" i="25"/>
  <c r="J42" i="25"/>
  <c r="J41" i="25"/>
  <c r="J40" i="25"/>
  <c r="J39" i="25"/>
  <c r="J38" i="25"/>
  <c r="J37" i="25"/>
  <c r="J36" i="25"/>
  <c r="J35" i="25"/>
  <c r="J34" i="25"/>
  <c r="J33" i="25"/>
  <c r="J32" i="25"/>
  <c r="J31" i="25"/>
  <c r="J30" i="25"/>
  <c r="J29" i="25"/>
  <c r="J28" i="25"/>
  <c r="J27" i="25"/>
  <c r="T9" i="25"/>
  <c r="V9" i="25"/>
  <c r="V24" i="25" s="1"/>
  <c r="U26" i="25" s="1"/>
  <c r="L4" i="25" s="1"/>
  <c r="T10" i="25"/>
  <c r="V10" i="25"/>
  <c r="T11" i="25"/>
  <c r="V11" i="25"/>
  <c r="T12" i="25"/>
  <c r="V12" i="25"/>
  <c r="T13" i="25"/>
  <c r="V13" i="25"/>
  <c r="T14" i="25"/>
  <c r="V14" i="25"/>
  <c r="T15" i="25"/>
  <c r="V15" i="25"/>
  <c r="T16" i="25"/>
  <c r="V16" i="25"/>
  <c r="T17" i="25"/>
  <c r="V17" i="25"/>
  <c r="T18" i="25"/>
  <c r="V18" i="25"/>
  <c r="T19" i="25"/>
  <c r="V19" i="25"/>
  <c r="T20" i="25"/>
  <c r="V20" i="25"/>
  <c r="T21" i="25"/>
  <c r="V21" i="25"/>
  <c r="T22" i="25"/>
  <c r="V22" i="25"/>
  <c r="T23" i="25"/>
  <c r="V23" i="25"/>
  <c r="J26" i="25"/>
  <c r="J25" i="25"/>
  <c r="T24" i="25"/>
  <c r="J24" i="25"/>
  <c r="J23" i="25"/>
  <c r="J22" i="25"/>
  <c r="J21" i="25"/>
  <c r="J20" i="25"/>
  <c r="J19" i="25"/>
  <c r="J18" i="25"/>
  <c r="J17" i="25"/>
  <c r="J16" i="25"/>
  <c r="J15" i="25"/>
  <c r="J14" i="25"/>
  <c r="J13" i="25"/>
  <c r="J12" i="25"/>
  <c r="J11" i="25"/>
  <c r="J10" i="25"/>
  <c r="J9" i="25"/>
  <c r="J8" i="25"/>
  <c r="K6" i="25"/>
  <c r="J66" i="26"/>
  <c r="J65" i="26"/>
  <c r="J64" i="26"/>
  <c r="J63" i="26"/>
  <c r="J62" i="26"/>
  <c r="J61" i="26"/>
  <c r="J60" i="26"/>
  <c r="J59" i="26"/>
  <c r="J58" i="26"/>
  <c r="J57" i="26"/>
  <c r="J56" i="26"/>
  <c r="J55" i="26"/>
  <c r="J54" i="26"/>
  <c r="J53" i="26"/>
  <c r="J52" i="26"/>
  <c r="J51" i="26"/>
  <c r="J50" i="26"/>
  <c r="J49" i="26"/>
  <c r="J48" i="26"/>
  <c r="J47" i="26"/>
  <c r="J46" i="26"/>
  <c r="J45" i="26"/>
  <c r="J44" i="26"/>
  <c r="J43" i="26"/>
  <c r="J42" i="26"/>
  <c r="J41" i="26"/>
  <c r="J40" i="26"/>
  <c r="J39" i="26"/>
  <c r="J38" i="26"/>
  <c r="J37" i="26"/>
  <c r="J36" i="26"/>
  <c r="J35" i="26"/>
  <c r="J34" i="26"/>
  <c r="J33" i="26"/>
  <c r="J32" i="26"/>
  <c r="J31" i="26"/>
  <c r="J30" i="26"/>
  <c r="J29" i="26"/>
  <c r="J28" i="26"/>
  <c r="J27" i="26"/>
  <c r="T9" i="26"/>
  <c r="V9" i="26"/>
  <c r="T10" i="26"/>
  <c r="V10" i="26"/>
  <c r="T11" i="26"/>
  <c r="V11" i="26"/>
  <c r="T12" i="26"/>
  <c r="V12" i="26"/>
  <c r="T13" i="26"/>
  <c r="V13" i="26"/>
  <c r="T14" i="26"/>
  <c r="V14" i="26"/>
  <c r="T15" i="26"/>
  <c r="V15" i="26"/>
  <c r="T16" i="26"/>
  <c r="V16" i="26"/>
  <c r="T17" i="26"/>
  <c r="V17" i="26"/>
  <c r="T18" i="26"/>
  <c r="V18" i="26"/>
  <c r="T19" i="26"/>
  <c r="V19" i="26"/>
  <c r="T20" i="26"/>
  <c r="V20" i="26"/>
  <c r="T21" i="26"/>
  <c r="V21" i="26"/>
  <c r="T22" i="26"/>
  <c r="V22" i="26"/>
  <c r="T23" i="26"/>
  <c r="V23" i="26"/>
  <c r="J26" i="26"/>
  <c r="J25" i="26"/>
  <c r="T24" i="26"/>
  <c r="J24" i="26"/>
  <c r="J23" i="26"/>
  <c r="J22" i="26"/>
  <c r="J21" i="26"/>
  <c r="J20" i="26"/>
  <c r="J19" i="26"/>
  <c r="J18" i="26"/>
  <c r="J17" i="26"/>
  <c r="J16" i="26"/>
  <c r="J15" i="26"/>
  <c r="J14" i="26"/>
  <c r="J13" i="26"/>
  <c r="J12" i="26"/>
  <c r="J11" i="26"/>
  <c r="J10" i="26"/>
  <c r="J9" i="26"/>
  <c r="J8" i="26"/>
  <c r="K6" i="26"/>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T9" i="10"/>
  <c r="V9" i="10" s="1"/>
  <c r="T10" i="10"/>
  <c r="V10" i="10" s="1"/>
  <c r="T11" i="10"/>
  <c r="V11" i="10" s="1"/>
  <c r="T12" i="10"/>
  <c r="V12" i="10" s="1"/>
  <c r="T13" i="10"/>
  <c r="T14" i="10"/>
  <c r="V14" i="10" s="1"/>
  <c r="T15" i="10"/>
  <c r="V15" i="10" s="1"/>
  <c r="T16" i="10"/>
  <c r="V16" i="10" s="1"/>
  <c r="T17" i="10"/>
  <c r="V17" i="10" s="1"/>
  <c r="T18" i="10"/>
  <c r="V18" i="10" s="1"/>
  <c r="T19" i="10"/>
  <c r="V19" i="10" s="1"/>
  <c r="T20" i="10"/>
  <c r="V20" i="10" s="1"/>
  <c r="T21" i="10"/>
  <c r="V21" i="10" s="1"/>
  <c r="T22" i="10"/>
  <c r="V22" i="10" s="1"/>
  <c r="T23" i="10"/>
  <c r="V23" i="10" s="1"/>
  <c r="J26" i="10"/>
  <c r="J25" i="10"/>
  <c r="J24" i="10"/>
  <c r="J23" i="10"/>
  <c r="J22" i="10"/>
  <c r="J21" i="10"/>
  <c r="J20" i="10"/>
  <c r="J19" i="10"/>
  <c r="J18" i="10"/>
  <c r="J17" i="10"/>
  <c r="J16" i="10"/>
  <c r="J15" i="10"/>
  <c r="J14" i="10"/>
  <c r="J13" i="10"/>
  <c r="J12" i="10"/>
  <c r="J11" i="10"/>
  <c r="J10" i="10"/>
  <c r="J9" i="10"/>
  <c r="J8" i="10"/>
  <c r="K6" i="10"/>
  <c r="V24" i="26" l="1"/>
  <c r="U26" i="26" s="1"/>
  <c r="L4" i="26" s="1"/>
  <c r="T24" i="10"/>
  <c r="V13" i="10"/>
  <c r="V24" i="10" s="1"/>
  <c r="U26" i="10" s="1"/>
  <c r="L4" i="10" s="1"/>
</calcChain>
</file>

<file path=xl/comments1.xml><?xml version="1.0" encoding="utf-8"?>
<comments xmlns="http://schemas.openxmlformats.org/spreadsheetml/2006/main">
  <authors>
    <author>90000006</author>
  </authors>
  <commentList>
    <comment ref="E11" authorId="0">
      <text>
        <r>
          <rPr>
            <b/>
            <sz val="9"/>
            <rFont val="ＭＳ Ｐゴシック"/>
            <family val="3"/>
            <charset val="128"/>
          </rPr>
          <t>性別は会員証に記載
区分はシールで行う。</t>
        </r>
      </text>
    </comment>
    <comment ref="D12" authorId="0">
      <text>
        <r>
          <rPr>
            <b/>
            <sz val="9"/>
            <rFont val="ＭＳ Ｐゴシック"/>
            <family val="3"/>
            <charset val="128"/>
          </rPr>
          <t>この数字が、会員番号</t>
        </r>
      </text>
    </comment>
    <comment ref="C17" authorId="0">
      <text>
        <r>
          <rPr>
            <b/>
            <sz val="9"/>
            <rFont val="ＭＳ Ｐゴシック"/>
            <family val="3"/>
            <charset val="128"/>
          </rPr>
          <t>女子をW→Fに変更</t>
        </r>
      </text>
    </comment>
    <comment ref="C32" authorId="0">
      <text>
        <r>
          <rPr>
            <b/>
            <sz val="9"/>
            <rFont val="ＭＳ Ｐゴシック"/>
            <family val="3"/>
            <charset val="128"/>
          </rPr>
          <t>シールで対応</t>
        </r>
      </text>
    </comment>
    <comment ref="E34" authorId="0">
      <text>
        <r>
          <rPr>
            <b/>
            <sz val="9"/>
            <rFont val="ＭＳ Ｐゴシック"/>
            <family val="3"/>
            <charset val="128"/>
          </rPr>
          <t>シールで対応</t>
        </r>
      </text>
    </comment>
    <comment ref="D36" authorId="0">
      <text>
        <r>
          <rPr>
            <b/>
            <sz val="9"/>
            <rFont val="ＭＳ Ｐゴシック"/>
            <family val="3"/>
            <charset val="128"/>
          </rPr>
          <t>会員証を所持していればシールで対応
会員証紛失の場合は、新規登録</t>
        </r>
      </text>
    </comment>
    <comment ref="C38" authorId="0">
      <text>
        <r>
          <rPr>
            <b/>
            <sz val="9"/>
            <rFont val="ＭＳ Ｐゴシック"/>
            <family val="3"/>
            <charset val="128"/>
          </rPr>
          <t>新規会員証の発行</t>
        </r>
      </text>
    </comment>
    <comment ref="D41" authorId="0">
      <text>
        <r>
          <rPr>
            <b/>
            <sz val="9"/>
            <rFont val="ＭＳ Ｐゴシック"/>
            <family val="3"/>
            <charset val="128"/>
          </rPr>
          <t>会員証の再発行は申請</t>
        </r>
      </text>
    </comment>
  </commentList>
</comments>
</file>

<file path=xl/sharedStrings.xml><?xml version="1.0" encoding="utf-8"?>
<sst xmlns="http://schemas.openxmlformats.org/spreadsheetml/2006/main" count="720" uniqueCount="371">
  <si>
    <r>
      <rPr>
        <b/>
        <sz val="16"/>
        <rFont val="ＭＳ Ｐゴシック"/>
        <family val="3"/>
        <charset val="128"/>
      </rPr>
      <t>JFF</t>
    </r>
    <r>
      <rPr>
        <b/>
        <sz val="16"/>
        <color rgb="FFFF0000"/>
        <rFont val="ＭＳ Ｐゴシック"/>
        <family val="3"/>
        <charset val="128"/>
      </rPr>
      <t>＜初期＞</t>
    </r>
    <r>
      <rPr>
        <b/>
        <sz val="16"/>
        <rFont val="ＭＳ Ｐゴシック"/>
        <family val="3"/>
        <charset val="128"/>
      </rPr>
      <t>登録申請書</t>
    </r>
    <r>
      <rPr>
        <b/>
        <sz val="16"/>
        <color indexed="8"/>
        <rFont val="ＭＳ Ｐゴシック"/>
        <family val="3"/>
        <charset val="128"/>
      </rPr>
      <t xml:space="preserve"> （新規・更新・再登録）</t>
    </r>
    <r>
      <rPr>
        <b/>
        <sz val="16"/>
        <color rgb="FFFF0000"/>
        <rFont val="ＭＳ Ｐゴシック"/>
        <family val="3"/>
        <charset val="128"/>
      </rPr>
      <t>＜多人数＞</t>
    </r>
  </si>
  <si>
    <t>申請日</t>
  </si>
  <si>
    <t>地方組織→日本連盟</t>
  </si>
  <si>
    <t>都道府県組織名　：　</t>
  </si>
  <si>
    <t>　　回目</t>
  </si>
  <si>
    <t>会費納入金額</t>
  </si>
  <si>
    <t>円</t>
  </si>
  <si>
    <t>新規・継続・登録無・再登録</t>
  </si>
  <si>
    <t>人</t>
  </si>
  <si>
    <t>　</t>
  </si>
  <si>
    <t>会費納入金額　一覧表</t>
  </si>
  <si>
    <t>＊管理シートからデータを拾っている。</t>
  </si>
  <si>
    <t>登録</t>
  </si>
  <si>
    <t>申請</t>
  </si>
  <si>
    <t>都道府県
番号</t>
  </si>
  <si>
    <r>
      <rPr>
        <sz val="11"/>
        <color theme="1"/>
        <rFont val="ＭＳ Ｐゴシック"/>
        <family val="3"/>
        <charset val="128"/>
        <scheme val="minor"/>
      </rPr>
      <t xml:space="preserve">初年度
</t>
    </r>
    <r>
      <rPr>
        <sz val="9"/>
        <color indexed="8"/>
        <rFont val="ＭＳ Ｐゴシック"/>
        <family val="3"/>
        <charset val="128"/>
      </rPr>
      <t>登録年度
西暦下2桁</t>
    </r>
  </si>
  <si>
    <r>
      <rPr>
        <sz val="11"/>
        <color theme="1"/>
        <rFont val="ＭＳ Ｐゴシック"/>
        <family val="3"/>
        <charset val="128"/>
        <scheme val="minor"/>
      </rPr>
      <t xml:space="preserve">番号
</t>
    </r>
    <r>
      <rPr>
        <sz val="9"/>
        <color indexed="8"/>
        <rFont val="ＭＳ Ｐゴシック"/>
        <family val="3"/>
        <charset val="128"/>
      </rPr>
      <t>地方協会にて
振り分け</t>
    </r>
  </si>
  <si>
    <t>氏名
（姓と名の間は
空けない）</t>
  </si>
  <si>
    <t>フリガナ
（姓と名の間は
空けない）</t>
  </si>
  <si>
    <t>性別
男：M
女：F</t>
  </si>
  <si>
    <t>生年月日
西暦/年/日</t>
  </si>
  <si>
    <r>
      <rPr>
        <sz val="10"/>
        <color indexed="8"/>
        <rFont val="ＭＳ Ｐゴシック"/>
        <family val="3"/>
        <charset val="128"/>
      </rPr>
      <t xml:space="preserve">年齢
</t>
    </r>
    <r>
      <rPr>
        <sz val="8"/>
        <color indexed="8"/>
        <rFont val="ＭＳ Ｐゴシック"/>
        <family val="3"/>
        <charset val="128"/>
      </rPr>
      <t>(自動で出力)</t>
    </r>
  </si>
  <si>
    <t>住所
（市町村から）</t>
  </si>
  <si>
    <t>連絡先
電話番号等</t>
  </si>
  <si>
    <t>会員区分
B：両方
F:フロア
N:ネオ</t>
  </si>
  <si>
    <t>フロアボール
所属クラブ名
B、Fのみ記入</t>
  </si>
  <si>
    <t xml:space="preserve"> </t>
  </si>
  <si>
    <t>　区分</t>
  </si>
  <si>
    <t>会員区分</t>
  </si>
  <si>
    <t>会員数</t>
  </si>
  <si>
    <t>会費</t>
  </si>
  <si>
    <t>小計</t>
  </si>
  <si>
    <t>両方</t>
  </si>
  <si>
    <t>一般</t>
  </si>
  <si>
    <t>B1</t>
  </si>
  <si>
    <t>シニア</t>
  </si>
  <si>
    <t>B2</t>
  </si>
  <si>
    <t>高校生</t>
  </si>
  <si>
    <t>B3</t>
  </si>
  <si>
    <t>中学生</t>
  </si>
  <si>
    <t>B4</t>
  </si>
  <si>
    <t>小学生</t>
  </si>
  <si>
    <t>B5</t>
  </si>
  <si>
    <t>国際</t>
  </si>
  <si>
    <t>F1</t>
  </si>
  <si>
    <t>F2</t>
  </si>
  <si>
    <t>F3</t>
  </si>
  <si>
    <t>F4</t>
  </si>
  <si>
    <t>F5</t>
  </si>
  <si>
    <t>国内</t>
  </si>
  <si>
    <t>N1</t>
  </si>
  <si>
    <t>N2</t>
  </si>
  <si>
    <t>N3</t>
  </si>
  <si>
    <t>N4</t>
  </si>
  <si>
    <t>N5</t>
  </si>
  <si>
    <t>合計人数</t>
  </si>
  <si>
    <t>合計金額</t>
  </si>
  <si>
    <r>
      <rPr>
        <b/>
        <sz val="16"/>
        <rFont val="ＭＳ Ｐゴシック"/>
        <family val="3"/>
        <charset val="128"/>
      </rPr>
      <t>JFF</t>
    </r>
    <r>
      <rPr>
        <b/>
        <sz val="16"/>
        <color rgb="FFFF0000"/>
        <rFont val="ＭＳ Ｐゴシック"/>
        <family val="3"/>
        <charset val="128"/>
      </rPr>
      <t>＜初期＞</t>
    </r>
    <r>
      <rPr>
        <b/>
        <sz val="16"/>
        <rFont val="ＭＳ Ｐゴシック"/>
        <family val="3"/>
        <charset val="128"/>
      </rPr>
      <t>登録申請書</t>
    </r>
    <r>
      <rPr>
        <b/>
        <sz val="16"/>
        <color indexed="8"/>
        <rFont val="ＭＳ Ｐゴシック"/>
        <family val="3"/>
        <charset val="128"/>
      </rPr>
      <t xml:space="preserve"> （新規・更新・再登録）</t>
    </r>
    <r>
      <rPr>
        <b/>
        <sz val="16"/>
        <color rgb="FFFF0000"/>
        <rFont val="ＭＳ Ｐゴシック"/>
        <family val="3"/>
        <charset val="128"/>
      </rPr>
      <t>＜少人数＞</t>
    </r>
  </si>
  <si>
    <r>
      <rPr>
        <b/>
        <sz val="16"/>
        <rFont val="ＭＳ Ｐゴシック"/>
        <family val="3"/>
        <charset val="128"/>
      </rPr>
      <t>JFF</t>
    </r>
    <r>
      <rPr>
        <b/>
        <sz val="16"/>
        <color rgb="FFFF0000"/>
        <rFont val="ＭＳ Ｐゴシック"/>
        <family val="3"/>
        <charset val="128"/>
      </rPr>
      <t>＜追加＞</t>
    </r>
    <r>
      <rPr>
        <b/>
        <sz val="16"/>
        <rFont val="ＭＳ Ｐゴシック"/>
        <family val="3"/>
        <charset val="128"/>
      </rPr>
      <t>登録申請書</t>
    </r>
    <r>
      <rPr>
        <b/>
        <sz val="16"/>
        <color indexed="8"/>
        <rFont val="ＭＳ Ｐゴシック"/>
        <family val="3"/>
        <charset val="128"/>
      </rPr>
      <t xml:space="preserve"> （新規・更新・再登録）</t>
    </r>
  </si>
  <si>
    <t>【日本フロアボール連盟　会員登録制度について】</t>
  </si>
  <si>
    <t>（登録方法）</t>
  </si>
  <si>
    <t>・1会員につき、会員番号を1つ発行する。</t>
  </si>
  <si>
    <t>･申請は個人単位であるが、各市町村・各チームでとりまとめを行っても構わない</t>
  </si>
  <si>
    <t>・都道府県組織から日本連盟事務局へはデータで送信する。</t>
  </si>
  <si>
    <t>【会員番号について】</t>
  </si>
  <si>
    <t>地方協会</t>
  </si>
  <si>
    <t>初年度</t>
  </si>
  <si>
    <t>通し番号</t>
  </si>
  <si>
    <t>性別</t>
  </si>
  <si>
    <t>区分</t>
  </si>
  <si>
    <t>000000</t>
  </si>
  <si>
    <t>M</t>
  </si>
  <si>
    <t>A</t>
  </si>
  <si>
    <t>都道府県番号：JISコードによる都道府県番号を使用</t>
  </si>
  <si>
    <t>初年度：西暦の右二桁を使用　2012年→12、2025年→25</t>
  </si>
  <si>
    <t>通し番号：各都道府県で10万人まで対応</t>
  </si>
  <si>
    <r>
      <rPr>
        <sz val="11"/>
        <rFont val="ＭＳ Ｐゴシック"/>
        <family val="3"/>
        <charset val="128"/>
        <scheme val="minor"/>
      </rPr>
      <t>性別：</t>
    </r>
    <r>
      <rPr>
        <sz val="11"/>
        <rFont val="ＭＳ Ｐゴシック"/>
        <family val="3"/>
        <charset val="128"/>
      </rPr>
      <t>女子F</t>
    </r>
    <r>
      <rPr>
        <sz val="11"/>
        <rFont val="ＭＳ Ｐゴシック"/>
        <family val="3"/>
        <charset val="128"/>
        <scheme val="minor"/>
      </rPr>
      <t>、男子M</t>
    </r>
  </si>
  <si>
    <t>会員区分：一般・シニア（両方、フロアボールのみ、ネオホッケーのみ）</t>
  </si>
  <si>
    <t>高校生（両方、フロアボールのみ、ネオホッケーのみ）</t>
  </si>
  <si>
    <t>中学生（両方、フロアボールのみ、ネオホッケーのみ）</t>
  </si>
  <si>
    <t>小学生（両方、フロアボールのみ、ネオホッケーのみ）</t>
  </si>
  <si>
    <t>両方 B</t>
  </si>
  <si>
    <t>フロア F</t>
  </si>
  <si>
    <t>国内 N</t>
  </si>
  <si>
    <t>一般 1</t>
  </si>
  <si>
    <t>シニア 2</t>
  </si>
  <si>
    <t>高校生 3</t>
  </si>
  <si>
    <t>中学生 4</t>
  </si>
  <si>
    <t>小学生 5</t>
  </si>
  <si>
    <t>＊会員区分は毎年変わる可能性あり、したがって、シールなどで毎年区別する。</t>
  </si>
  <si>
    <t>（変更が想定されるパターン）</t>
  </si>
  <si>
    <t>◎年度によってやる競技を変える（フロアだけ→両方）</t>
  </si>
  <si>
    <t>→区分の変更のみ行う</t>
  </si>
  <si>
    <t>◎小学生から成長につれての変更（小→中→高→一般）</t>
  </si>
  <si>
    <t>○年度ごとに登録、一度やめて再度登録等</t>
  </si>
  <si>
    <t>→シール配布のみ（登録年度は最初の年度）</t>
  </si>
  <si>
    <t>△登録する地方協会の変更</t>
  </si>
  <si>
    <t>→再度登録する地方協会の新規登録（ただし、以前の協会に戻った場合は以前の番号）</t>
  </si>
  <si>
    <t>△名前が変わる</t>
  </si>
  <si>
    <t>→データの変更のみ（番号はそのまま）</t>
  </si>
  <si>
    <t>道府県名</t>
  </si>
  <si>
    <t>JISコード</t>
  </si>
  <si>
    <t>東京都</t>
  </si>
  <si>
    <t>京都府</t>
  </si>
  <si>
    <t>高知県</t>
  </si>
  <si>
    <t>北海道</t>
  </si>
  <si>
    <t>神奈川県</t>
  </si>
  <si>
    <t>大阪府</t>
  </si>
  <si>
    <t>福岡県</t>
  </si>
  <si>
    <t>青森県</t>
  </si>
  <si>
    <t>新潟県</t>
  </si>
  <si>
    <t>兵庫県</t>
  </si>
  <si>
    <t>佐賀県</t>
  </si>
  <si>
    <t>岩手県</t>
  </si>
  <si>
    <t>富山県</t>
  </si>
  <si>
    <t>奈良県</t>
  </si>
  <si>
    <t>長崎県</t>
  </si>
  <si>
    <t>宮城県</t>
  </si>
  <si>
    <t>石川県</t>
  </si>
  <si>
    <t>和歌山県</t>
  </si>
  <si>
    <t>熊本県</t>
  </si>
  <si>
    <t>秋田県</t>
  </si>
  <si>
    <t>福井県</t>
  </si>
  <si>
    <t>鳥取県</t>
  </si>
  <si>
    <t>大分県</t>
  </si>
  <si>
    <t>山形県</t>
  </si>
  <si>
    <t>山梨県</t>
  </si>
  <si>
    <t>島根県</t>
  </si>
  <si>
    <t>宮崎県</t>
  </si>
  <si>
    <t>福島県</t>
  </si>
  <si>
    <t>長野県</t>
  </si>
  <si>
    <t>岡山県</t>
  </si>
  <si>
    <t>鹿児島県</t>
  </si>
  <si>
    <t>茨城県</t>
  </si>
  <si>
    <t>岐阜県</t>
  </si>
  <si>
    <t>広島県</t>
  </si>
  <si>
    <t>沖縄県</t>
  </si>
  <si>
    <t>栃木県</t>
  </si>
  <si>
    <t>静岡県</t>
  </si>
  <si>
    <t>山口県</t>
  </si>
  <si>
    <t>群馬県</t>
  </si>
  <si>
    <t>愛知県</t>
  </si>
  <si>
    <t>徳島県</t>
  </si>
  <si>
    <t>埼玉県</t>
  </si>
  <si>
    <t>三重県</t>
  </si>
  <si>
    <t>香川県</t>
  </si>
  <si>
    <t>千葉県</t>
  </si>
  <si>
    <t>滋賀県</t>
  </si>
  <si>
    <t>愛媛県</t>
  </si>
  <si>
    <t>日本フロアボール連盟　会員登録手順</t>
  </si>
  <si>
    <t>§１　「初期登録」「追加登録」について</t>
  </si>
  <si>
    <t>＊登録フロー図も参照にしてください！</t>
  </si>
  <si>
    <t>対象</t>
  </si>
  <si>
    <t>・新年度最初の登録（新規、更新（変更も含める）、取消し）</t>
  </si>
  <si>
    <t>①</t>
  </si>
  <si>
    <t>会員→地方協会へデータ送信、入金を行う。</t>
  </si>
  <si>
    <t>・・・年度初めは「初期登録申請書」、以降は「追加登録申請書」を提出</t>
  </si>
  <si>
    <t>・</t>
  </si>
  <si>
    <t>会員から地方協会へのデータ送信方法は、地方組織の判断で行う。</t>
  </si>
  <si>
    <t>（エクセル、手書き等）</t>
  </si>
  <si>
    <t>会費の納入方法（振込み・手渡し等）は地方組織の判断で行う。</t>
  </si>
  <si>
    <t>「初期登録申請書」の金額と入金金額が合っていることを確認する。</t>
  </si>
  <si>
    <t>②</t>
  </si>
  <si>
    <t>地方組織事務局は、会員を取りまとめて日本連盟事務局に送信、入金を行う。･･･「初期登録申請書」</t>
  </si>
  <si>
    <t>地方協会は、会員から送られたデータを「初期登録申請書」にまとめる。（コピー＆ペーストのみ）</t>
  </si>
  <si>
    <t>必ずデータで送信すること、手書き・FAXは受け付けない。</t>
  </si>
  <si>
    <t>会員の人数、データと入金金額を必ず確認すること。</t>
  </si>
  <si>
    <t>③</t>
  </si>
  <si>
    <t>日本連盟事務局は、地方組織の会員データと会費の振込確認を行う。</t>
  </si>
  <si>
    <t>地方組織から送られたデータをもとに、下記の内容を発行する。</t>
  </si>
  <si>
    <t>１）新規</t>
  </si>
  <si>
    <t>会員証の発行・シールの送付</t>
  </si>
  <si>
    <t>２）更新</t>
  </si>
  <si>
    <t>シールの送付</t>
  </si>
  <si>
    <t>フロア部門事務局は大会運営委員長に各クラブでの会員とりまとめデータを送信する。</t>
  </si>
  <si>
    <t>④</t>
  </si>
  <si>
    <t>日本連盟事務局は各地方組織事務局に会員証・シールを送付する。</t>
  </si>
  <si>
    <t>地方組織事務局宛てに発送を行う</t>
  </si>
  <si>
    <t>⑤</t>
  </si>
  <si>
    <t>地方組織事務局は会員に会員証を渡す。</t>
  </si>
  <si>
    <t>渡す方法は地方組織に任せる。</t>
  </si>
  <si>
    <t>§2　「変更申請」について</t>
  </si>
  <si>
    <t>・年度途中の登録区分の変更</t>
  </si>
  <si>
    <t>･年度途中の改名、住所変更 等</t>
  </si>
  <si>
    <t>（注意事項）＊ネオホッケー部門（N区分）→フロアボール部門（F区分）は変更できません。</t>
  </si>
  <si>
    <t>その場合には、N区分orF区分→両方（B区分）に変更してください。</t>
  </si>
  <si>
    <t>＊差額の納入を行ってください。</t>
  </si>
  <si>
    <t>会員→地方組織へデータ送信、入金を行う。</t>
  </si>
  <si>
    <t>・・・「変更申請書」を提出</t>
  </si>
  <si>
    <t>会員から地方組織へのデータ送信方法は、地方組織の判断で行う。</t>
  </si>
  <si>
    <t>会費の差額納入方法（振込み・手渡し等）は地方組織の判断で行う。</t>
  </si>
  <si>
    <t>「変更申請書」の差額金額と入金金額が合っていることを確認する。</t>
  </si>
  <si>
    <t>地方組織事務局は、会員を取りまとめて日本連盟事務局に送信、差額の入金を行う。･･･「追加登録申請書」</t>
  </si>
  <si>
    <t>地方組織事務局は、会員から送られたデータを「追加登録申請書」にまとめる。（コピー＆ペーストのみ）</t>
  </si>
  <si>
    <t>変更内容と差額入金金額を必ず確認すること。</t>
  </si>
  <si>
    <t>事務局は、地方組織のデータと差額の確認を行う。</t>
  </si>
  <si>
    <t>1）更新</t>
  </si>
  <si>
    <t>シールの発行</t>
  </si>
  <si>
    <t>日本連盟事務局は各地方組織事務局にシールの送付。</t>
  </si>
  <si>
    <t>地方連盟事務局への発送を行う</t>
  </si>
  <si>
    <t>地方協会は会員に会員証を渡す。</t>
  </si>
  <si>
    <t>渡す方法は地方協会に任せる。</t>
  </si>
  <si>
    <t>登録申請フロー図</t>
  </si>
  <si>
    <t>個人の行う範囲</t>
  </si>
  <si>
    <t>地方協会が行う範囲</t>
  </si>
  <si>
    <t>連盟が行う範囲</t>
  </si>
  <si>
    <t>手順</t>
  </si>
  <si>
    <t>誰が？</t>
  </si>
  <si>
    <t>どこに？</t>
  </si>
  <si>
    <t>会員登録申請</t>
  </si>
  <si>
    <t>会費を納入</t>
  </si>
  <si>
    <t>会員</t>
  </si>
  <si>
    <t>地方組織</t>
  </si>
  <si>
    <t>JFF登録第1号様式</t>
  </si>
  <si>
    <t>＊会費納入については、各地方協会にて対応</t>
  </si>
  <si>
    <t>地方組織　集約</t>
  </si>
  <si>
    <t>入金確認</t>
  </si>
  <si>
    <t>集約は全てのデータを「初期登録申請書」「追加登録申請書」に集約する</t>
  </si>
  <si>
    <t>確認OK</t>
  </si>
  <si>
    <t>日本連盟にデータ・入金</t>
  </si>
  <si>
    <t>日本連盟事務局</t>
  </si>
  <si>
    <t>「初期登録申請書」「追加登録申請書」を日本連盟事務局にデータ送信をする。</t>
  </si>
  <si>
    <t>地方協会
リスト受領</t>
  </si>
  <si>
    <t>事務局
財務・会計</t>
  </si>
  <si>
    <t>「初期登録申請書」「追加登録申請書」の会費と入金確認</t>
  </si>
  <si>
    <t>クラブ登録データ</t>
  </si>
  <si>
    <t>データ集約</t>
  </si>
  <si>
    <t>事務局</t>
  </si>
  <si>
    <t>フロア部門のクラブ登録会員を抽出、会員区分を抽出</t>
  </si>
  <si>
    <t>フロアボール部門大会運営</t>
  </si>
  <si>
    <t>会員証・シール発行</t>
  </si>
  <si>
    <t>地方組織事務局へ発送</t>
  </si>
  <si>
    <t>発送方法については、追跡可能な方法にて行う</t>
  </si>
  <si>
    <t>会員へ</t>
  </si>
  <si>
    <t>変更申請フロー図</t>
  </si>
  <si>
    <t>登録変更申請</t>
  </si>
  <si>
    <t>会費（差額）を納入</t>
  </si>
  <si>
    <t>「変更申請書」</t>
  </si>
  <si>
    <t>＊差額は増額分のみです。（減額は返金しません）</t>
  </si>
  <si>
    <t>地方協会　集約</t>
  </si>
  <si>
    <t>集約は全てのデータを「変更申請書」に集約する</t>
  </si>
  <si>
    <t>連盟にデータ・入金</t>
  </si>
  <si>
    <t>「変更申請書」を日本連盟事務局にデータ送信する。</t>
  </si>
  <si>
    <t>地方協会
登録変更情報</t>
  </si>
  <si>
    <t>「変更申請書」の会費差額と入金確認</t>
  </si>
  <si>
    <t>フロア部門登録会員を抽出、会員区分を抽出</t>
  </si>
  <si>
    <t>シール発行</t>
  </si>
  <si>
    <t>地方協会へ発送</t>
  </si>
  <si>
    <t>【フロアボール部門　各クラブ　注意事項】</t>
  </si>
  <si>
    <t>2014年度については以下のとおり、変更・追加を行いますので十分に注意してください。</t>
  </si>
  <si>
    <t>従来</t>
  </si>
  <si>
    <t>変更</t>
  </si>
  <si>
    <t>第5号クラブ登録申請用紙</t>
  </si>
  <si>
    <t>→</t>
  </si>
  <si>
    <t>追記内容に変更がある場合のみ提出</t>
  </si>
  <si>
    <t>（変更が無い場合には、継続登録）</t>
  </si>
  <si>
    <t>会員個人個人が所属クラブを記入</t>
  </si>
  <si>
    <t>会員登録後、クラブが会員リストを作成し提出</t>
  </si>
  <si>
    <t>クラブの会員の増減があった場合には、その都度、提出をすること</t>
  </si>
  <si>
    <t>新規</t>
  </si>
  <si>
    <t>☆国外クラブからの移籍選手について</t>
  </si>
  <si>
    <t>クラブが会員リストを提出時に、インターナショナルトランスファーをおこなった証明書を添付すること</t>
  </si>
  <si>
    <t>＊インターナショナルトランスファーについては、個別で対応しますので事務局に連絡をお願いします。</t>
  </si>
  <si>
    <t>＊日本国内から海外クラブに移籍するときにも事務局まで連絡をお願いします。</t>
  </si>
  <si>
    <t>☆国内クラブ間の移籍について</t>
  </si>
  <si>
    <t>シーズン中に移籍があった場合には、双方のクラブから変更書類の提出があった時点で移籍とする。</t>
  </si>
  <si>
    <t>一方のみ提出では移籍とは認めない。</t>
  </si>
  <si>
    <t>年度</t>
  </si>
  <si>
    <t>変更申請</t>
  </si>
  <si>
    <t>変更（区分）</t>
  </si>
  <si>
    <t>更新</t>
  </si>
  <si>
    <t>変更（名前）</t>
  </si>
  <si>
    <t>登録無</t>
  </si>
  <si>
    <t>変更（住所）</t>
  </si>
  <si>
    <t>再登録</t>
  </si>
  <si>
    <t>変更（連絡）</t>
  </si>
  <si>
    <t>男性</t>
  </si>
  <si>
    <t>F</t>
  </si>
  <si>
    <t>女性</t>
  </si>
  <si>
    <t>フロアボール</t>
  </si>
  <si>
    <t>N</t>
  </si>
  <si>
    <t>ネオホッケー</t>
  </si>
  <si>
    <t>B</t>
  </si>
  <si>
    <t>年齢</t>
  </si>
  <si>
    <t>高校</t>
  </si>
  <si>
    <t>中学</t>
  </si>
  <si>
    <t>小学</t>
  </si>
  <si>
    <t>フロアボール部門所属クラブ</t>
  </si>
  <si>
    <t>2014年</t>
  </si>
  <si>
    <t>1調布</t>
  </si>
  <si>
    <t>2神奈川</t>
  </si>
  <si>
    <t>3八王子</t>
  </si>
  <si>
    <t>4駿河台大学</t>
  </si>
  <si>
    <t>5千葉</t>
  </si>
  <si>
    <t>6ELEMENTS</t>
  </si>
  <si>
    <t>7FC道場</t>
  </si>
  <si>
    <t>8東北</t>
  </si>
  <si>
    <t>9陸奥</t>
  </si>
  <si>
    <t>10国士舘大学</t>
  </si>
  <si>
    <t>第5号様式</t>
  </si>
  <si>
    <t>日本フロアボール協会　クラブ登録申請・変更用紙</t>
  </si>
  <si>
    <t>日本フロアボール連盟</t>
  </si>
  <si>
    <t>殿</t>
  </si>
  <si>
    <t>日本フロアボール連盟フロアボール部門にクラブ登録申請・変更をいたします。</t>
  </si>
  <si>
    <t>　年　　月　　日</t>
  </si>
  <si>
    <t>クラブ名</t>
  </si>
  <si>
    <t>読み方（カタカナ）</t>
  </si>
  <si>
    <t>HP等に情報公開
（どちらかに○）</t>
  </si>
  <si>
    <t>代表</t>
  </si>
  <si>
    <t>する・しない</t>
  </si>
  <si>
    <t>連絡先</t>
  </si>
  <si>
    <t>携帯電話</t>
  </si>
  <si>
    <t>ＦＡＸ</t>
  </si>
  <si>
    <t>E-Mail（PCアドレス）</t>
  </si>
  <si>
    <t>クラブ所在地</t>
  </si>
  <si>
    <t>人数</t>
  </si>
  <si>
    <t>男子</t>
  </si>
  <si>
    <t>女子</t>
  </si>
  <si>
    <t>活動内容</t>
  </si>
  <si>
    <t>リーグ戦参加予定チーム（新規の場合は連盟の連絡をお願いします。）</t>
  </si>
  <si>
    <t>日本リーグ</t>
  </si>
  <si>
    <t>←日本リーグ,女子日本リーグ</t>
  </si>
  <si>
    <t>関東リーグ</t>
  </si>
  <si>
    <t>東北リーグ</t>
  </si>
  <si>
    <t>その他</t>
  </si>
  <si>
    <t>日本選手権参加　する　・　しない　（どちらかに○）</t>
  </si>
  <si>
    <t>注意事項</t>
  </si>
  <si>
    <t>☆情報公開・日本選手権参加の選択がない場合には「する」になります</t>
  </si>
  <si>
    <t>☆リーグ戦の参加については、フロア部門大会運営委員の各担当と協議してください。</t>
  </si>
  <si>
    <t>☆申請後、日本連盟にて審査させていただきます。</t>
  </si>
  <si>
    <r>
      <rPr>
        <sz val="11"/>
        <color theme="1"/>
        <rFont val="ＭＳ Ｐゴシック"/>
        <family val="3"/>
        <charset val="128"/>
        <scheme val="minor"/>
      </rPr>
      <t>☆</t>
    </r>
    <r>
      <rPr>
        <b/>
        <sz val="11"/>
        <color indexed="8"/>
        <rFont val="ＭＳ Ｐゴシック"/>
        <family val="3"/>
        <charset val="128"/>
      </rPr>
      <t>未承認の場合のみ</t>
    </r>
    <r>
      <rPr>
        <sz val="11"/>
        <color theme="1"/>
        <rFont val="ＭＳ Ｐゴシック"/>
        <family val="3"/>
        <charset val="128"/>
        <scheme val="minor"/>
      </rPr>
      <t>連絡をさせていただきます。</t>
    </r>
  </si>
  <si>
    <t>☆承認されたクラブは、ホームページ等に掲載します。</t>
  </si>
  <si>
    <t>基準年月日</t>
  </si>
  <si>
    <t>都道府県</t>
  </si>
  <si>
    <t>分類</t>
  </si>
  <si>
    <t>内容</t>
  </si>
  <si>
    <t>紛失</t>
  </si>
  <si>
    <t>○</t>
  </si>
  <si>
    <t>神奈川フロアボールクラブ</t>
  </si>
  <si>
    <t>破損</t>
  </si>
  <si>
    <t>調布フロアボールクラブ</t>
  </si>
  <si>
    <t>継続</t>
  </si>
  <si>
    <t>東京サンダーボルツ</t>
  </si>
  <si>
    <t>八王子フロアボールクラブ</t>
  </si>
  <si>
    <t>千葉フロアボールクラブ</t>
  </si>
  <si>
    <t>駿河台大学</t>
  </si>
  <si>
    <t>会員区分１</t>
  </si>
  <si>
    <t>国士舘大学</t>
  </si>
  <si>
    <t>東京フロアボールクラブ</t>
  </si>
  <si>
    <t>千葉大学フロアボールクラブ</t>
  </si>
  <si>
    <t>川崎フロアボールクラブ</t>
  </si>
  <si>
    <t>会員区分２</t>
  </si>
  <si>
    <t>WARABI FLOORBALL CLUB</t>
  </si>
  <si>
    <t>Blue Fulfill</t>
  </si>
  <si>
    <t>ＦＣ道場</t>
  </si>
  <si>
    <t>山形フロアボールクラブ</t>
  </si>
  <si>
    <t>東北フロアボールクラブ</t>
  </si>
  <si>
    <t>仙台大学フロアボールクラブ</t>
  </si>
  <si>
    <t>東北大学フロアボールクラブ</t>
  </si>
  <si>
    <t>ＳＥＮＤＡＩ　ＩＮＮＥＢＡＮＤＹ　ＣＬＵＢ</t>
  </si>
  <si>
    <t>連盟会費納入金額</t>
    <rPh sb="0" eb="2">
      <t>レンメイ</t>
    </rPh>
    <phoneticPr fontId="34"/>
  </si>
  <si>
    <t>連盟会費納入金額</t>
    <rPh sb="0" eb="2">
      <t>レンメイ</t>
    </rPh>
    <phoneticPr fontId="34"/>
  </si>
  <si>
    <t>横浜フロアボールクラブ</t>
    <rPh sb="0" eb="2">
      <t>ヨコハマ</t>
    </rPh>
    <phoneticPr fontId="34"/>
  </si>
  <si>
    <t>2021年度用</t>
    <phoneticPr fontId="34"/>
  </si>
  <si>
    <t>登録クラブ　2021年度</t>
    <phoneticPr fontId="34"/>
  </si>
  <si>
    <t>東京大学</t>
    <rPh sb="0" eb="2">
      <t>トウキョウ</t>
    </rPh>
    <rPh sb="2" eb="4">
      <t>ダイガク</t>
    </rPh>
    <phoneticPr fontId="34"/>
  </si>
  <si>
    <t>2021年度用</t>
    <phoneticPr fontId="34"/>
  </si>
  <si>
    <t>沖縄県</t>
    <rPh sb="0" eb="3">
      <t>オキナワケン</t>
    </rPh>
    <phoneticPr fontId="34"/>
  </si>
  <si>
    <t>2021年度会員登録用データ</t>
    <phoneticPr fontId="34"/>
  </si>
  <si>
    <t>連盟</t>
    <phoneticPr fontId="34"/>
  </si>
  <si>
    <t>協会</t>
    <phoneticPr fontId="3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</si>
</sst>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_ ;[Red]\-#,##0\ "/>
    <numFmt numFmtId="177" formatCode="yyyy/m/d;@"/>
    <numFmt numFmtId="178" formatCode="000000"/>
  </numFmts>
  <fonts count="35">
    <font>
      <sz val="11"/>
      <color theme="1"/>
      <name val="ＭＳ Ｐゴシック"/>
      <charset val="128"/>
      <scheme val="minor"/>
    </font>
    <font>
      <sz val="12"/>
      <color indexed="8"/>
      <name val="ＭＳ Ｐゴシック"/>
      <family val="3"/>
      <charset val="128"/>
    </font>
    <font>
      <sz val="10"/>
      <name val="ＭＳ 明朝"/>
      <family val="1"/>
      <charset val="128"/>
    </font>
    <font>
      <sz val="9"/>
      <name val="ＭＳ 明朝"/>
      <family val="1"/>
      <charset val="128"/>
    </font>
    <font>
      <sz val="14"/>
      <color indexed="8"/>
      <name val="ＭＳ Ｐゴシック"/>
      <family val="3"/>
      <charset val="128"/>
    </font>
    <font>
      <u/>
      <sz val="11"/>
      <color theme="10"/>
      <name val="ＭＳ Ｐゴシック"/>
      <family val="3"/>
      <charset val="128"/>
    </font>
    <font>
      <sz val="14"/>
      <color theme="1"/>
      <name val="ＭＳ Ｐゴシック"/>
      <family val="3"/>
      <charset val="128"/>
      <scheme val="minor"/>
    </font>
    <font>
      <sz val="11"/>
      <color rgb="FFFF0000"/>
      <name val="ＭＳ Ｐゴシック"/>
      <family val="3"/>
      <charset val="128"/>
      <scheme val="minor"/>
    </font>
    <font>
      <sz val="12"/>
      <name val="ＭＳ Ｐゴシック"/>
      <family val="3"/>
      <charset val="128"/>
    </font>
    <font>
      <b/>
      <i/>
      <sz val="16"/>
      <name val="ＭＳ Ｐゴシック"/>
      <family val="3"/>
      <charset val="128"/>
    </font>
    <font>
      <sz val="10"/>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sz val="11"/>
      <name val="ＭＳ Ｐゴシック"/>
      <family val="3"/>
      <charset val="128"/>
      <scheme val="minor"/>
    </font>
    <font>
      <sz val="11"/>
      <color indexed="10"/>
      <name val="ＭＳ Ｐゴシック"/>
      <family val="3"/>
      <charset val="128"/>
    </font>
    <font>
      <b/>
      <sz val="11"/>
      <color indexed="63"/>
      <name val="ＭＳ Ｐゴシック"/>
      <family val="3"/>
      <charset val="128"/>
    </font>
    <font>
      <sz val="11"/>
      <color indexed="63"/>
      <name val="ＭＳ Ｐゴシック"/>
      <family val="3"/>
      <charset val="128"/>
    </font>
    <font>
      <b/>
      <i/>
      <sz val="16"/>
      <color rgb="FFFF0000"/>
      <name val="ＭＳ Ｐゴシック"/>
      <family val="3"/>
      <charset val="128"/>
      <scheme val="minor"/>
    </font>
    <font>
      <b/>
      <sz val="16"/>
      <color indexed="8"/>
      <name val="ＭＳ Ｐゴシック"/>
      <family val="3"/>
      <charset val="128"/>
    </font>
    <font>
      <sz val="16"/>
      <color indexed="8"/>
      <name val="ＭＳ Ｐゴシック"/>
      <family val="3"/>
      <charset val="128"/>
    </font>
    <font>
      <b/>
      <sz val="14"/>
      <color rgb="FFFF0000"/>
      <name val="ＭＳ Ｐゴシック"/>
      <family val="3"/>
      <charset val="128"/>
    </font>
    <font>
      <sz val="9"/>
      <color indexed="8"/>
      <name val="ＭＳ Ｐゴシック"/>
      <family val="3"/>
      <charset val="128"/>
    </font>
    <font>
      <sz val="10"/>
      <color indexed="8"/>
      <name val="ＭＳ Ｐゴシック"/>
      <family val="3"/>
      <charset val="128"/>
    </font>
    <font>
      <b/>
      <sz val="9.65"/>
      <color indexed="63"/>
      <name val="ᥤꥪ"/>
      <family val="2"/>
    </font>
    <font>
      <sz val="11"/>
      <color indexed="8"/>
      <name val="ＭＳ Ｐゴシック"/>
      <family val="3"/>
      <charset val="128"/>
    </font>
    <font>
      <b/>
      <sz val="14"/>
      <name val="ＭＳ Ｐゴシック"/>
      <family val="3"/>
      <charset val="128"/>
    </font>
    <font>
      <b/>
      <sz val="14"/>
      <name val="ＭＳ Ｐゴシック"/>
      <family val="3"/>
      <charset val="128"/>
      <scheme val="minor"/>
    </font>
    <font>
      <sz val="11"/>
      <color theme="1"/>
      <name val="ＭＳ Ｐゴシック"/>
      <family val="3"/>
      <charset val="128"/>
      <scheme val="minor"/>
    </font>
    <font>
      <b/>
      <sz val="11"/>
      <color indexed="8"/>
      <name val="ＭＳ Ｐゴシック"/>
      <family val="3"/>
      <charset val="128"/>
    </font>
    <font>
      <b/>
      <sz val="16"/>
      <name val="ＭＳ Ｐゴシック"/>
      <family val="3"/>
      <charset val="128"/>
    </font>
    <font>
      <b/>
      <sz val="16"/>
      <color rgb="FFFF0000"/>
      <name val="ＭＳ Ｐゴシック"/>
      <family val="3"/>
      <charset val="128"/>
    </font>
    <font>
      <sz val="8"/>
      <color indexed="8"/>
      <name val="ＭＳ Ｐゴシック"/>
      <family val="3"/>
      <charset val="128"/>
    </font>
    <font>
      <b/>
      <sz val="9"/>
      <name val="ＭＳ Ｐゴシック"/>
      <family val="3"/>
      <charset val="128"/>
    </font>
    <font>
      <sz val="6"/>
      <name val="ＭＳ Ｐゴシック"/>
      <family val="3"/>
      <charset val="128"/>
      <scheme val="minor"/>
    </font>
  </fonts>
  <fills count="8">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indexed="55"/>
        <bgColor indexed="64"/>
      </patternFill>
    </fill>
    <fill>
      <patternFill patternType="solid">
        <fgColor rgb="FFCCFFFF"/>
        <bgColor indexed="64"/>
      </patternFill>
    </fill>
    <fill>
      <patternFill patternType="solid">
        <fgColor rgb="FFCCFFCC"/>
        <bgColor indexed="64"/>
      </patternFill>
    </fill>
  </fills>
  <borders count="73">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double">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thin">
        <color auto="1"/>
      </left>
      <right style="double">
        <color auto="1"/>
      </right>
      <top style="double">
        <color auto="1"/>
      </top>
      <bottom style="hair">
        <color auto="1"/>
      </bottom>
      <diagonal/>
    </border>
    <border>
      <left style="double">
        <color auto="1"/>
      </left>
      <right style="thin">
        <color auto="1"/>
      </right>
      <top style="hair">
        <color auto="1"/>
      </top>
      <bottom style="double">
        <color auto="1"/>
      </bottom>
      <diagonal/>
    </border>
    <border>
      <left style="thin">
        <color auto="1"/>
      </left>
      <right style="thin">
        <color auto="1"/>
      </right>
      <top style="hair">
        <color auto="1"/>
      </top>
      <bottom style="double">
        <color auto="1"/>
      </bottom>
      <diagonal/>
    </border>
    <border>
      <left style="thin">
        <color auto="1"/>
      </left>
      <right style="double">
        <color auto="1"/>
      </right>
      <top style="hair">
        <color auto="1"/>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diagonalDown="1">
      <left style="thin">
        <color auto="1"/>
      </left>
      <right/>
      <top style="hair">
        <color auto="1"/>
      </top>
      <bottom style="hair">
        <color auto="1"/>
      </bottom>
      <diagonal style="thin">
        <color auto="1"/>
      </diagonal>
    </border>
    <border diagonalDown="1">
      <left/>
      <right/>
      <top style="hair">
        <color auto="1"/>
      </top>
      <bottom style="hair">
        <color auto="1"/>
      </bottom>
      <diagonal style="thin">
        <color auto="1"/>
      </diagonal>
    </border>
    <border diagonalDown="1">
      <left/>
      <right style="thin">
        <color auto="1"/>
      </right>
      <top style="hair">
        <color auto="1"/>
      </top>
      <bottom style="hair">
        <color auto="1"/>
      </bottom>
      <diagonal style="thin">
        <color auto="1"/>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top/>
      <bottom style="medium">
        <color auto="1"/>
      </bottom>
      <diagonal/>
    </border>
    <border>
      <left style="thin">
        <color auto="1"/>
      </left>
      <right/>
      <top style="medium">
        <color auto="1"/>
      </top>
      <bottom style="thin">
        <color auto="1"/>
      </bottom>
      <diagonal/>
    </border>
    <border>
      <left style="medium">
        <color auto="1"/>
      </left>
      <right/>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thin">
        <color auto="1"/>
      </right>
      <top/>
      <bottom style="medium">
        <color auto="1"/>
      </bottom>
      <diagonal/>
    </border>
    <border>
      <left style="thin">
        <color auto="1"/>
      </left>
      <right/>
      <top/>
      <bottom style="medium">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auto="1"/>
      </left>
      <right style="thin">
        <color auto="1"/>
      </right>
      <top style="hair">
        <color auto="1"/>
      </top>
      <bottom style="hair">
        <color auto="1"/>
      </bottom>
      <diagonal/>
    </border>
    <border>
      <left/>
      <right style="thin">
        <color rgb="FFFF0000"/>
      </right>
      <top/>
      <bottom/>
      <diagonal/>
    </border>
    <border>
      <left/>
      <right style="thin">
        <color rgb="FFFF0000"/>
      </right>
      <top style="thin">
        <color rgb="FFFF0000"/>
      </top>
      <bottom style="thin">
        <color rgb="FFFF0000"/>
      </bottom>
      <diagonal/>
    </border>
    <border>
      <left/>
      <right/>
      <top/>
      <bottom style="double">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auto="1"/>
      </bottom>
      <diagonal/>
    </border>
    <border>
      <left style="thin">
        <color auto="1"/>
      </left>
      <right/>
      <top style="hair">
        <color auto="1"/>
      </top>
      <bottom/>
      <diagonal/>
    </border>
    <border>
      <left/>
      <right/>
      <top style="medium">
        <color auto="1"/>
      </top>
      <bottom style="medium">
        <color auto="1"/>
      </bottom>
      <diagonal/>
    </border>
    <border>
      <left style="thin">
        <color rgb="FFFF0000"/>
      </left>
      <right style="dotted">
        <color rgb="FFFF0000"/>
      </right>
      <top style="thin">
        <color rgb="FFFF0000"/>
      </top>
      <bottom style="thin">
        <color rgb="FFFF0000"/>
      </bottom>
      <diagonal/>
    </border>
    <border>
      <left style="dotted">
        <color rgb="FFFF0000"/>
      </left>
      <right style="dotted">
        <color rgb="FFFF0000"/>
      </right>
      <top style="thin">
        <color rgb="FFFF0000"/>
      </top>
      <bottom style="thin">
        <color rgb="FFFF0000"/>
      </bottom>
      <diagonal/>
    </border>
    <border>
      <left style="dotted">
        <color rgb="FFFF0000"/>
      </left>
      <right/>
      <top style="thin">
        <color rgb="FFFF0000"/>
      </top>
      <bottom style="thin">
        <color rgb="FFFF0000"/>
      </bottom>
      <diagonal/>
    </border>
  </borders>
  <cellStyleXfs count="3">
    <xf numFmtId="0" fontId="0" fillId="0" borderId="0">
      <alignment vertical="center"/>
    </xf>
    <xf numFmtId="38" fontId="25" fillId="0" borderId="0" applyFont="0" applyFill="0" applyBorder="0" applyAlignment="0" applyProtection="0">
      <alignment vertical="center"/>
    </xf>
    <xf numFmtId="0" fontId="5" fillId="0" borderId="0" applyNumberFormat="0" applyFill="0" applyBorder="0" applyAlignment="0" applyProtection="0">
      <alignment vertical="top"/>
      <protection locked="0"/>
    </xf>
  </cellStyleXfs>
  <cellXfs count="295">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3" xfId="0" applyBorder="1">
      <alignment vertical="center"/>
    </xf>
    <xf numFmtId="14" fontId="0" fillId="0" borderId="4" xfId="0" applyNumberFormat="1" applyBorder="1" applyAlignment="1">
      <alignment horizontal="center" vertical="center"/>
    </xf>
    <xf numFmtId="31" fontId="0" fillId="0" borderId="3" xfId="0" applyNumberFormat="1" applyBorder="1">
      <alignment vertical="center"/>
    </xf>
    <xf numFmtId="0" fontId="0" fillId="0" borderId="4" xfId="0" applyBorder="1" applyAlignment="1">
      <alignment horizontal="center" vertical="center"/>
    </xf>
    <xf numFmtId="0" fontId="0" fillId="0" borderId="5" xfId="0" applyBorder="1">
      <alignment vertical="center"/>
    </xf>
    <xf numFmtId="0" fontId="0" fillId="0" borderId="6" xfId="0" applyBorder="1" applyAlignment="1">
      <alignment horizontal="center" vertical="center"/>
    </xf>
    <xf numFmtId="14" fontId="0" fillId="0" borderId="0" xfId="0" applyNumberFormat="1" applyAlignment="1">
      <alignment horizontal="center" vertical="center"/>
    </xf>
    <xf numFmtId="6" fontId="0" fillId="0" borderId="0" xfId="0" applyNumberFormat="1">
      <alignment vertical="center"/>
    </xf>
    <xf numFmtId="0" fontId="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2" fillId="0" borderId="0" xfId="0" applyFont="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right" vertical="center"/>
    </xf>
    <xf numFmtId="0" fontId="0" fillId="0" borderId="27" xfId="0" applyBorder="1" applyAlignment="1">
      <alignment horizontal="left" vertical="center"/>
    </xf>
    <xf numFmtId="0" fontId="0" fillId="0" borderId="25" xfId="0" applyBorder="1" applyAlignment="1">
      <alignment horizontal="right" vertical="center"/>
    </xf>
    <xf numFmtId="0" fontId="0" fillId="0" borderId="26" xfId="0" applyBorder="1" applyAlignment="1">
      <alignment horizontal="left" vertical="center"/>
    </xf>
    <xf numFmtId="0" fontId="0" fillId="0" borderId="31" xfId="0" applyBorder="1" applyAlignment="1">
      <alignment horizontal="center" vertical="center"/>
    </xf>
    <xf numFmtId="0" fontId="0" fillId="0" borderId="33" xfId="0" applyBorder="1" applyAlignment="1">
      <alignment horizontal="center" vertical="center"/>
    </xf>
    <xf numFmtId="0" fontId="1" fillId="0" borderId="0" xfId="0" applyFont="1">
      <alignment vertical="center"/>
    </xf>
    <xf numFmtId="0" fontId="4" fillId="0" borderId="0" xfId="0" applyFont="1">
      <alignment vertical="center"/>
    </xf>
    <xf numFmtId="0" fontId="5" fillId="0" borderId="0" xfId="2" applyAlignment="1" applyProtection="1">
      <alignment vertical="center"/>
    </xf>
    <xf numFmtId="14" fontId="0" fillId="0" borderId="0" xfId="0" applyNumberFormat="1">
      <alignment vertical="center"/>
    </xf>
    <xf numFmtId="0" fontId="6" fillId="0" borderId="0" xfId="0" applyFont="1">
      <alignment vertical="center"/>
    </xf>
    <xf numFmtId="0" fontId="7" fillId="0" borderId="0" xfId="0" applyFont="1">
      <alignment vertical="center"/>
    </xf>
    <xf numFmtId="0" fontId="0" fillId="0" borderId="13" xfId="0" applyBorder="1">
      <alignment vertical="center"/>
    </xf>
    <xf numFmtId="0" fontId="0" fillId="0" borderId="14" xfId="0" applyBorder="1">
      <alignment vertical="center"/>
    </xf>
    <xf numFmtId="0" fontId="0" fillId="0" borderId="19" xfId="0" applyBorder="1">
      <alignment vertical="center"/>
    </xf>
    <xf numFmtId="0" fontId="0" fillId="0" borderId="20" xfId="0" applyBorder="1">
      <alignment vertical="center"/>
    </xf>
    <xf numFmtId="0" fontId="0" fillId="0" borderId="28" xfId="0" applyBorder="1">
      <alignment vertical="center"/>
    </xf>
    <xf numFmtId="0" fontId="0" fillId="0" borderId="15" xfId="0" applyBorder="1">
      <alignment vertical="center"/>
    </xf>
    <xf numFmtId="0" fontId="0" fillId="0" borderId="30" xfId="0" applyBorder="1">
      <alignment vertical="center"/>
    </xf>
    <xf numFmtId="0" fontId="0" fillId="0" borderId="29" xfId="0" applyBorder="1">
      <alignment vertical="center"/>
    </xf>
    <xf numFmtId="0" fontId="8" fillId="0" borderId="0" xfId="0" applyFont="1">
      <alignment vertical="center"/>
    </xf>
    <xf numFmtId="0" fontId="8" fillId="0" borderId="0" xfId="0" applyFont="1" applyAlignment="1">
      <alignment horizontal="center" vertical="center"/>
    </xf>
    <xf numFmtId="0" fontId="8" fillId="0" borderId="13" xfId="0" applyFont="1" applyBorder="1">
      <alignment vertical="center"/>
    </xf>
    <xf numFmtId="0" fontId="8" fillId="0" borderId="14" xfId="0" applyFont="1" applyBorder="1">
      <alignment vertical="center"/>
    </xf>
    <xf numFmtId="0" fontId="8" fillId="0" borderId="28" xfId="0" applyFont="1" applyBorder="1">
      <alignment vertical="center"/>
    </xf>
    <xf numFmtId="0" fontId="8" fillId="0" borderId="19" xfId="0" applyFont="1" applyBorder="1">
      <alignment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lignment vertical="center"/>
    </xf>
    <xf numFmtId="0" fontId="10" fillId="0" borderId="0" xfId="0" applyFont="1" applyAlignment="1">
      <alignment horizontal="center"/>
    </xf>
    <xf numFmtId="0" fontId="10" fillId="0" borderId="13" xfId="0" applyFont="1" applyBorder="1" applyAlignment="1">
      <alignment horizontal="center"/>
    </xf>
    <xf numFmtId="0" fontId="8" fillId="0" borderId="41"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lignment vertical="center"/>
    </xf>
    <xf numFmtId="0" fontId="8" fillId="0" borderId="42" xfId="0" applyFont="1" applyBorder="1" applyAlignment="1">
      <alignment horizontal="center" vertical="center"/>
    </xf>
    <xf numFmtId="0" fontId="8" fillId="2" borderId="0" xfId="0" applyFont="1" applyFill="1">
      <alignment vertical="center"/>
    </xf>
    <xf numFmtId="0" fontId="8" fillId="3" borderId="0" xfId="0" applyFont="1" applyFill="1">
      <alignment vertical="center"/>
    </xf>
    <xf numFmtId="0" fontId="8" fillId="4" borderId="0" xfId="0" applyFont="1" applyFill="1">
      <alignment vertical="center"/>
    </xf>
    <xf numFmtId="0" fontId="8" fillId="0" borderId="43" xfId="0" applyFont="1" applyBorder="1" applyAlignment="1">
      <alignment horizontal="center" vertical="center"/>
    </xf>
    <xf numFmtId="0" fontId="10" fillId="0" borderId="15" xfId="0" applyFont="1" applyBorder="1" applyAlignment="1">
      <alignment horizont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29" xfId="0" applyFont="1" applyBorder="1">
      <alignment vertical="center"/>
    </xf>
    <xf numFmtId="0" fontId="8" fillId="0" borderId="30" xfId="0" applyFont="1" applyBorder="1">
      <alignment vertical="center"/>
    </xf>
    <xf numFmtId="0" fontId="11" fillId="0" borderId="0" xfId="0" applyFont="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5" borderId="0" xfId="0" applyFill="1" applyAlignment="1">
      <alignment vertical="center" wrapText="1"/>
    </xf>
    <xf numFmtId="0" fontId="0" fillId="5" borderId="0" xfId="0" applyFill="1">
      <alignment vertical="center"/>
    </xf>
    <xf numFmtId="0" fontId="13" fillId="0" borderId="0" xfId="0" applyFont="1">
      <alignment vertical="center"/>
    </xf>
    <xf numFmtId="49" fontId="0" fillId="5" borderId="0" xfId="0" applyNumberFormat="1" applyFill="1">
      <alignment vertical="center"/>
    </xf>
    <xf numFmtId="0" fontId="14" fillId="0" borderId="0" xfId="0" applyFont="1">
      <alignmen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9" xfId="0" applyBorder="1" applyAlignment="1">
      <alignment horizontal="center" vertical="center" shrinkToFit="1"/>
    </xf>
    <xf numFmtId="0" fontId="15" fillId="0" borderId="0" xfId="0" applyFont="1">
      <alignment vertical="center"/>
    </xf>
    <xf numFmtId="0" fontId="16" fillId="5" borderId="50" xfId="0" applyFont="1" applyFill="1" applyBorder="1" applyAlignment="1">
      <alignment horizontal="center" vertical="center" wrapText="1"/>
    </xf>
    <xf numFmtId="0" fontId="17" fillId="0" borderId="51" xfId="0" applyFont="1" applyBorder="1" applyAlignment="1">
      <alignment vertical="center" wrapText="1"/>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shrinkToFit="1"/>
      <protection locked="0"/>
    </xf>
    <xf numFmtId="0" fontId="0" fillId="0" borderId="0" xfId="0" applyAlignment="1" applyProtection="1">
      <alignment horizontal="center" vertical="center" shrinkToFit="1"/>
      <protection locked="0"/>
    </xf>
    <xf numFmtId="177" fontId="0" fillId="0" borderId="0" xfId="0" applyNumberFormat="1">
      <alignment vertical="center"/>
    </xf>
    <xf numFmtId="0" fontId="19" fillId="0" borderId="0" xfId="0" applyFont="1" applyProtection="1">
      <alignment vertical="center"/>
      <protection locked="0"/>
    </xf>
    <xf numFmtId="0" fontId="20" fillId="0" borderId="0" xfId="0" applyFont="1" applyProtection="1">
      <alignment vertical="center"/>
      <protection locked="0"/>
    </xf>
    <xf numFmtId="0" fontId="0" fillId="0" borderId="0" xfId="0" applyAlignment="1" applyProtection="1">
      <alignment horizontal="left" vertical="center"/>
      <protection locked="0"/>
    </xf>
    <xf numFmtId="0" fontId="4" fillId="0" borderId="0" xfId="0" applyFont="1" applyProtection="1">
      <alignment vertical="center"/>
      <protection locked="0"/>
    </xf>
    <xf numFmtId="0" fontId="1" fillId="0" borderId="0" xfId="0" applyFont="1" applyProtection="1">
      <alignment vertical="center"/>
      <protection locked="0"/>
    </xf>
    <xf numFmtId="0" fontId="11" fillId="0" borderId="0" xfId="0" applyFont="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0" fillId="0" borderId="0" xfId="0" applyAlignment="1" applyProtection="1">
      <alignment vertical="center" textRotation="255"/>
      <protection locked="0"/>
    </xf>
    <xf numFmtId="0" fontId="0" fillId="0" borderId="49" xfId="0" applyBorder="1" applyAlignment="1" applyProtection="1">
      <alignment horizontal="center" vertical="center" wrapText="1"/>
      <protection locked="0"/>
    </xf>
    <xf numFmtId="0" fontId="22" fillId="0" borderId="49" xfId="0" applyFont="1" applyBorder="1" applyAlignment="1" applyProtection="1">
      <alignment horizontal="center" vertical="center" wrapText="1"/>
      <protection locked="0"/>
    </xf>
    <xf numFmtId="0" fontId="0" fillId="0" borderId="58" xfId="0" applyBorder="1" applyAlignment="1">
      <alignment horizontal="center" vertical="center"/>
    </xf>
    <xf numFmtId="178" fontId="0" fillId="0" borderId="58" xfId="0" applyNumberFormat="1" applyBorder="1" applyAlignment="1">
      <alignment horizontal="center" vertical="center"/>
    </xf>
    <xf numFmtId="49" fontId="0" fillId="0" borderId="58" xfId="0" applyNumberFormat="1" applyBorder="1" applyAlignment="1">
      <alignment horizontal="center" vertical="center"/>
    </xf>
    <xf numFmtId="0" fontId="0" fillId="0" borderId="58" xfId="0" applyBorder="1" applyAlignment="1" applyProtection="1">
      <alignment horizontal="center" vertical="center"/>
      <protection locked="0"/>
    </xf>
    <xf numFmtId="178" fontId="0" fillId="0" borderId="58" xfId="0" applyNumberFormat="1" applyBorder="1" applyAlignment="1" applyProtection="1">
      <alignment horizontal="center" vertical="center"/>
      <protection locked="0"/>
    </xf>
    <xf numFmtId="49" fontId="0" fillId="0" borderId="58" xfId="0" applyNumberFormat="1" applyBorder="1" applyAlignment="1" applyProtection="1">
      <alignment horizontal="center" vertical="center"/>
      <protection locked="0"/>
    </xf>
    <xf numFmtId="0" fontId="11" fillId="0" borderId="59" xfId="0" applyFont="1" applyBorder="1" applyProtection="1">
      <alignment vertical="center"/>
      <protection locked="0"/>
    </xf>
    <xf numFmtId="0" fontId="7" fillId="0" borderId="57" xfId="0" applyFont="1" applyBorder="1" applyAlignment="1" applyProtection="1">
      <alignment vertical="center" shrinkToFit="1"/>
      <protection locked="0"/>
    </xf>
    <xf numFmtId="177" fontId="0" fillId="0" borderId="0" xfId="0" applyNumberFormat="1" applyProtection="1">
      <alignment vertical="center"/>
      <protection locked="0"/>
    </xf>
    <xf numFmtId="0" fontId="4" fillId="0" borderId="0" xfId="0" applyFont="1" applyAlignment="1">
      <alignment horizontal="center" vertical="center"/>
    </xf>
    <xf numFmtId="0" fontId="4" fillId="0" borderId="61" xfId="0" applyFont="1" applyBorder="1" applyAlignment="1" applyProtection="1">
      <alignment horizontal="center" vertical="center"/>
      <protection locked="0"/>
    </xf>
    <xf numFmtId="38" fontId="12" fillId="0" borderId="61" xfId="0" applyNumberFormat="1" applyFont="1" applyBorder="1" applyAlignment="1" applyProtection="1">
      <alignment horizontal="right" vertical="center" shrinkToFit="1"/>
      <protection hidden="1"/>
    </xf>
    <xf numFmtId="38" fontId="12" fillId="0" borderId="61" xfId="0" applyNumberFormat="1" applyFont="1" applyBorder="1" applyAlignment="1" applyProtection="1">
      <alignment horizontal="center" vertical="center" shrinkToFit="1"/>
      <protection hidden="1"/>
    </xf>
    <xf numFmtId="0" fontId="12" fillId="0" borderId="61" xfId="0" applyFont="1" applyBorder="1" applyAlignment="1">
      <alignment horizontal="center" vertical="center"/>
    </xf>
    <xf numFmtId="177" fontId="4" fillId="0" borderId="61" xfId="0" applyNumberFormat="1" applyFont="1" applyBorder="1" applyProtection="1">
      <alignment vertical="center"/>
      <protection locked="0"/>
    </xf>
    <xf numFmtId="0" fontId="6" fillId="0" borderId="49" xfId="0" applyFont="1" applyBorder="1" applyAlignment="1" applyProtection="1">
      <alignment vertical="center" shrinkToFit="1"/>
      <protection locked="0"/>
    </xf>
    <xf numFmtId="0" fontId="6" fillId="0" borderId="20" xfId="0" applyFont="1" applyBorder="1" applyAlignment="1" applyProtection="1">
      <alignment horizontal="center" vertical="center" shrinkToFit="1"/>
      <protection locked="0"/>
    </xf>
    <xf numFmtId="0" fontId="1" fillId="0" borderId="20" xfId="0" applyFont="1" applyBorder="1" applyAlignment="1" applyProtection="1">
      <alignment horizontal="center" vertical="center"/>
      <protection locked="0"/>
    </xf>
    <xf numFmtId="0" fontId="23" fillId="0" borderId="49" xfId="0" applyFont="1" applyBorder="1" applyAlignment="1">
      <alignment horizontal="center" vertical="center" wrapText="1"/>
    </xf>
    <xf numFmtId="0" fontId="0" fillId="0" borderId="49" xfId="0" applyBorder="1" applyAlignment="1" applyProtection="1">
      <alignment horizontal="center" vertical="center" shrinkToFit="1"/>
      <protection locked="0"/>
    </xf>
    <xf numFmtId="177" fontId="0" fillId="0" borderId="62" xfId="0" applyNumberFormat="1" applyBorder="1" applyAlignment="1">
      <alignment horizontal="center" vertical="center" wrapText="1"/>
    </xf>
    <xf numFmtId="177" fontId="0" fillId="0" borderId="58" xfId="0" applyNumberFormat="1" applyBorder="1" applyAlignment="1">
      <alignment horizontal="center" vertical="center"/>
    </xf>
    <xf numFmtId="0" fontId="24" fillId="0" borderId="58" xfId="0" applyFont="1" applyBorder="1" applyAlignment="1">
      <alignment horizontal="center" vertical="center"/>
    </xf>
    <xf numFmtId="0" fontId="0" fillId="0" borderId="58" xfId="0" applyBorder="1">
      <alignment vertical="center"/>
    </xf>
    <xf numFmtId="177" fontId="0" fillId="0" borderId="63" xfId="0" applyNumberFormat="1" applyBorder="1" applyProtection="1">
      <alignment vertical="center"/>
      <protection locked="0"/>
    </xf>
    <xf numFmtId="177" fontId="0" fillId="0" borderId="58" xfId="0" applyNumberFormat="1" applyBorder="1" applyAlignment="1" applyProtection="1">
      <alignment horizontal="center" vertical="center"/>
      <protection locked="0"/>
    </xf>
    <xf numFmtId="0" fontId="24" fillId="0" borderId="58" xfId="0" applyFont="1" applyBorder="1" applyAlignment="1" applyProtection="1">
      <alignment horizontal="center" vertical="center"/>
    </xf>
    <xf numFmtId="0" fontId="0" fillId="0" borderId="58" xfId="0" applyBorder="1" applyProtection="1">
      <alignment vertical="center"/>
      <protection locked="0"/>
    </xf>
    <xf numFmtId="0" fontId="0" fillId="0" borderId="1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62" xfId="0" applyBorder="1" applyAlignment="1">
      <alignment horizontal="center" vertical="center"/>
    </xf>
    <xf numFmtId="38" fontId="25" fillId="0" borderId="62" xfId="1" applyBorder="1" applyAlignment="1">
      <alignment horizontal="center" vertical="center"/>
    </xf>
    <xf numFmtId="0" fontId="0" fillId="0" borderId="63" xfId="0" applyBorder="1">
      <alignment vertical="center"/>
    </xf>
    <xf numFmtId="38" fontId="25" fillId="0" borderId="58" xfId="1" applyBorder="1" applyProtection="1">
      <alignment vertical="center"/>
      <protection hidden="1"/>
    </xf>
    <xf numFmtId="0" fontId="0" fillId="0" borderId="66" xfId="0" applyBorder="1">
      <alignment vertical="center"/>
    </xf>
    <xf numFmtId="38" fontId="25" fillId="0" borderId="67" xfId="1" applyBorder="1" applyProtection="1">
      <alignment vertical="center"/>
      <protection hidden="1"/>
    </xf>
    <xf numFmtId="38" fontId="25" fillId="0" borderId="63" xfId="1" applyBorder="1" applyProtection="1">
      <alignment vertical="center"/>
      <protection hidden="1"/>
    </xf>
    <xf numFmtId="0" fontId="0" fillId="0" borderId="68" xfId="0" applyBorder="1" applyAlignment="1">
      <alignment horizontal="center" vertical="center"/>
    </xf>
    <xf numFmtId="38" fontId="25" fillId="0" borderId="66" xfId="1" applyBorder="1" applyProtection="1">
      <alignment vertical="center"/>
      <protection hidden="1"/>
    </xf>
    <xf numFmtId="0" fontId="0" fillId="0" borderId="2" xfId="0" applyBorder="1">
      <alignment vertical="center"/>
    </xf>
    <xf numFmtId="38" fontId="25" fillId="0" borderId="1" xfId="1" applyBorder="1" applyAlignment="1">
      <alignment horizontal="right" vertical="center"/>
    </xf>
    <xf numFmtId="38" fontId="25" fillId="0" borderId="0" xfId="1">
      <alignment vertical="center"/>
    </xf>
    <xf numFmtId="0" fontId="4" fillId="0" borderId="61" xfId="0" applyFont="1" applyBorder="1" applyAlignment="1">
      <alignment horizontal="center" vertical="center"/>
    </xf>
    <xf numFmtId="0" fontId="0" fillId="0" borderId="67" xfId="0" applyBorder="1" applyAlignment="1" applyProtection="1">
      <alignment horizontal="center" vertical="center"/>
      <protection locked="0"/>
    </xf>
    <xf numFmtId="178" fontId="0" fillId="0" borderId="67" xfId="0" applyNumberFormat="1" applyBorder="1" applyAlignment="1" applyProtection="1">
      <alignment horizontal="center" vertical="center"/>
      <protection locked="0"/>
    </xf>
    <xf numFmtId="49" fontId="0" fillId="0" borderId="67" xfId="0" applyNumberFormat="1" applyBorder="1" applyAlignment="1" applyProtection="1">
      <alignment horizontal="center" vertical="center"/>
      <protection locked="0"/>
    </xf>
    <xf numFmtId="0" fontId="0" fillId="0" borderId="0" xfId="0" applyBorder="1" applyProtection="1">
      <alignment vertical="center"/>
      <protection locked="0"/>
    </xf>
    <xf numFmtId="0" fontId="0" fillId="0" borderId="0" xfId="0"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24" fillId="0" borderId="67" xfId="0" applyFont="1" applyBorder="1" applyAlignment="1">
      <alignment horizontal="center" vertical="center"/>
    </xf>
    <xf numFmtId="0" fontId="0" fillId="0" borderId="67" xfId="0" applyBorder="1" applyProtection="1">
      <alignment vertical="center"/>
      <protection locked="0"/>
    </xf>
    <xf numFmtId="0" fontId="0" fillId="0" borderId="2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pplyProtection="1">
      <alignment vertical="center" shrinkToFit="1"/>
      <protection locked="0"/>
    </xf>
    <xf numFmtId="0" fontId="0" fillId="0" borderId="0" xfId="0" applyBorder="1" applyAlignment="1" applyProtection="1">
      <alignment horizontal="center" vertical="center" shrinkToFit="1"/>
      <protection locked="0"/>
    </xf>
    <xf numFmtId="38" fontId="26" fillId="0" borderId="61" xfId="0" applyNumberFormat="1" applyFont="1" applyBorder="1" applyAlignment="1" applyProtection="1">
      <alignment horizontal="right" vertical="center" shrinkToFit="1"/>
      <protection hidden="1"/>
    </xf>
    <xf numFmtId="176" fontId="27" fillId="0" borderId="49" xfId="0" applyNumberFormat="1" applyFont="1" applyBorder="1" applyAlignment="1">
      <alignment horizontal="right" vertical="center"/>
    </xf>
    <xf numFmtId="0" fontId="0" fillId="0" borderId="58" xfId="0" applyBorder="1" applyAlignment="1" applyProtection="1">
      <alignment vertical="center" shrinkToFit="1"/>
      <protection locked="0"/>
    </xf>
    <xf numFmtId="0" fontId="0" fillId="0" borderId="16" xfId="0" applyBorder="1" applyAlignment="1" applyProtection="1">
      <alignment horizontal="center" vertical="center" shrinkToFit="1"/>
      <protection locked="0"/>
    </xf>
    <xf numFmtId="0" fontId="0" fillId="0" borderId="16" xfId="0" applyBorder="1" applyAlignment="1" applyProtection="1">
      <alignment horizontal="center" vertical="center" shrinkToFit="1"/>
    </xf>
    <xf numFmtId="0" fontId="24" fillId="0" borderId="67" xfId="0" applyFont="1" applyBorder="1" applyAlignment="1" applyProtection="1">
      <alignment horizontal="center" vertical="center"/>
    </xf>
    <xf numFmtId="0" fontId="0" fillId="0" borderId="67" xfId="0" applyBorder="1" applyAlignment="1" applyProtection="1">
      <alignment vertical="center" shrinkToFit="1"/>
      <protection locked="0"/>
    </xf>
    <xf numFmtId="0" fontId="0" fillId="0" borderId="21" xfId="0" applyBorder="1" applyAlignment="1" applyProtection="1">
      <alignment horizontal="center" vertical="center" shrinkToFit="1"/>
      <protection locked="0"/>
    </xf>
    <xf numFmtId="0" fontId="1" fillId="0" borderId="0" xfId="0" applyFont="1" applyAlignment="1">
      <alignment horizontal="center" vertical="center"/>
    </xf>
    <xf numFmtId="0" fontId="0" fillId="0" borderId="0" xfId="0" applyAlignment="1">
      <alignment horizontal="center" vertical="center"/>
    </xf>
    <xf numFmtId="0" fontId="28" fillId="0" borderId="0" xfId="0" applyFont="1">
      <alignment vertical="center"/>
    </xf>
    <xf numFmtId="177" fontId="0" fillId="0" borderId="58" xfId="0" applyNumberFormat="1" applyFill="1" applyBorder="1" applyProtection="1">
      <alignment vertical="center"/>
      <protection locked="0"/>
    </xf>
    <xf numFmtId="177" fontId="0" fillId="0" borderId="67" xfId="0" applyNumberFormat="1" applyFill="1" applyBorder="1" applyProtection="1">
      <alignment vertical="center"/>
      <protection locked="0"/>
    </xf>
    <xf numFmtId="177" fontId="0" fillId="0" borderId="14" xfId="0" applyNumberFormat="1" applyBorder="1">
      <alignment vertical="center"/>
    </xf>
    <xf numFmtId="0" fontId="0" fillId="0" borderId="0" xfId="0" applyFill="1" applyProtection="1">
      <alignment vertical="center"/>
      <protection locked="0"/>
    </xf>
    <xf numFmtId="0" fontId="0" fillId="0" borderId="58" xfId="0" applyFill="1" applyBorder="1" applyAlignment="1" applyProtection="1">
      <alignment horizontal="center" vertical="center"/>
      <protection locked="0"/>
    </xf>
    <xf numFmtId="178" fontId="0" fillId="0" borderId="58" xfId="0" applyNumberFormat="1" applyFill="1" applyBorder="1" applyAlignment="1" applyProtection="1">
      <alignment horizontal="center" vertical="center"/>
      <protection locked="0"/>
    </xf>
    <xf numFmtId="49" fontId="0" fillId="0" borderId="58" xfId="0" applyNumberFormat="1" applyFill="1" applyBorder="1" applyAlignment="1" applyProtection="1">
      <alignment horizontal="center" vertical="center"/>
      <protection locked="0"/>
    </xf>
    <xf numFmtId="177" fontId="0" fillId="0" borderId="58" xfId="0" applyNumberFormat="1" applyFill="1" applyBorder="1" applyAlignment="1" applyProtection="1">
      <alignment horizontal="center" vertical="center"/>
      <protection locked="0"/>
    </xf>
    <xf numFmtId="0" fontId="24" fillId="0" borderId="58" xfId="0" applyFont="1" applyFill="1" applyBorder="1" applyAlignment="1" applyProtection="1">
      <alignment horizontal="center" vertical="center"/>
    </xf>
    <xf numFmtId="0" fontId="0" fillId="0" borderId="58" xfId="0" applyFill="1" applyBorder="1" applyProtection="1">
      <alignment vertical="center"/>
      <protection locked="0"/>
    </xf>
    <xf numFmtId="0" fontId="0" fillId="0" borderId="16"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31" xfId="0" applyFill="1" applyBorder="1" applyAlignment="1">
      <alignment horizontal="center" vertical="center"/>
    </xf>
    <xf numFmtId="0" fontId="0" fillId="0" borderId="63" xfId="0" applyFill="1" applyBorder="1">
      <alignment vertical="center"/>
    </xf>
    <xf numFmtId="38" fontId="25" fillId="0" borderId="63" xfId="1" applyFont="1" applyFill="1" applyBorder="1" applyProtection="1">
      <alignment vertical="center"/>
      <protection hidden="1"/>
    </xf>
    <xf numFmtId="0" fontId="21" fillId="6" borderId="60" xfId="0" applyFont="1" applyFill="1" applyBorder="1" applyAlignment="1" applyProtection="1">
      <alignment vertical="center"/>
      <protection locked="0"/>
    </xf>
    <xf numFmtId="0" fontId="26" fillId="6" borderId="60" xfId="0" applyFont="1" applyFill="1" applyBorder="1" applyAlignment="1" applyProtection="1">
      <alignment vertical="center"/>
      <protection locked="0"/>
    </xf>
    <xf numFmtId="0" fontId="18" fillId="0" borderId="52" xfId="0" applyFont="1" applyBorder="1" applyAlignment="1" applyProtection="1">
      <alignment horizontal="center" vertical="center"/>
      <protection locked="0"/>
    </xf>
    <xf numFmtId="0" fontId="18" fillId="0" borderId="53" xfId="0" applyFont="1" applyBorder="1" applyAlignment="1" applyProtection="1">
      <alignment horizontal="center" vertical="center"/>
      <protection locked="0"/>
    </xf>
    <xf numFmtId="0" fontId="18" fillId="0" borderId="54" xfId="0" applyFont="1" applyBorder="1" applyAlignment="1" applyProtection="1">
      <alignment horizontal="center" vertical="center"/>
      <protection locked="0"/>
    </xf>
    <xf numFmtId="0" fontId="7" fillId="7" borderId="57" xfId="0" applyFont="1" applyFill="1" applyBorder="1" applyAlignment="1" applyProtection="1">
      <alignment horizontal="center" vertical="center" shrinkToFit="1"/>
      <protection locked="0"/>
    </xf>
    <xf numFmtId="0" fontId="21" fillId="0" borderId="70" xfId="0" applyFont="1" applyBorder="1" applyAlignment="1" applyProtection="1">
      <alignment horizontal="center" vertical="center"/>
      <protection locked="0"/>
    </xf>
    <xf numFmtId="0" fontId="21" fillId="0" borderId="71" xfId="0" applyFont="1" applyBorder="1" applyAlignment="1" applyProtection="1">
      <alignment horizontal="center" vertical="center"/>
      <protection locked="0"/>
    </xf>
    <xf numFmtId="0" fontId="21" fillId="0" borderId="57" xfId="0" applyFont="1" applyBorder="1" applyAlignment="1" applyProtection="1">
      <alignment horizontal="right" vertical="center"/>
      <protection locked="0"/>
    </xf>
    <xf numFmtId="0" fontId="21" fillId="6" borderId="72" xfId="0" applyFont="1" applyFill="1" applyBorder="1" applyAlignment="1" applyProtection="1">
      <alignment horizontal="center" vertical="center"/>
      <protection locked="0"/>
    </xf>
    <xf numFmtId="0" fontId="21" fillId="6" borderId="56" xfId="0" applyFont="1" applyFill="1" applyBorder="1" applyAlignment="1" applyProtection="1">
      <alignment horizontal="center" vertical="center"/>
      <protection locked="0"/>
    </xf>
    <xf numFmtId="0" fontId="0" fillId="0" borderId="24"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49" xfId="0" applyBorder="1" applyAlignment="1">
      <alignment horizontal="center" vertical="center"/>
    </xf>
    <xf numFmtId="0" fontId="0" fillId="0" borderId="24" xfId="0" applyBorder="1" applyAlignment="1">
      <alignment horizontal="center" vertical="center"/>
    </xf>
    <xf numFmtId="38" fontId="25" fillId="0" borderId="63" xfId="1" applyFill="1" applyBorder="1" applyAlignment="1" applyProtection="1">
      <alignment horizontal="right" vertical="center"/>
      <protection hidden="1"/>
    </xf>
    <xf numFmtId="38" fontId="25" fillId="0" borderId="58" xfId="1" applyBorder="1" applyAlignment="1" applyProtection="1">
      <alignment horizontal="right" vertical="center"/>
      <protection hidden="1"/>
    </xf>
    <xf numFmtId="0" fontId="0" fillId="0" borderId="62"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38" fontId="25" fillId="0" borderId="21" xfId="1" applyBorder="1" applyAlignment="1" applyProtection="1">
      <alignment horizontal="right" vertical="center"/>
      <protection hidden="1"/>
    </xf>
    <xf numFmtId="38" fontId="25" fillId="0" borderId="23" xfId="1" applyBorder="1" applyAlignment="1" applyProtection="1">
      <alignment horizontal="right" vertical="center"/>
      <protection hidden="1"/>
    </xf>
    <xf numFmtId="38" fontId="25" fillId="0" borderId="69" xfId="1" applyFont="1" applyBorder="1" applyAlignment="1">
      <alignment horizontal="right" vertical="center"/>
    </xf>
    <xf numFmtId="38" fontId="25" fillId="0" borderId="2" xfId="1" applyFont="1" applyBorder="1" applyAlignment="1">
      <alignment horizontal="right" vertical="center"/>
    </xf>
    <xf numFmtId="0" fontId="4" fillId="0" borderId="61" xfId="0" applyFont="1" applyBorder="1" applyAlignment="1">
      <alignment horizontal="center" vertical="center"/>
    </xf>
    <xf numFmtId="38" fontId="12" fillId="0" borderId="61" xfId="0" applyNumberFormat="1" applyFont="1" applyBorder="1" applyAlignment="1" applyProtection="1">
      <alignment horizontal="center" vertical="center"/>
      <protection hidden="1"/>
    </xf>
    <xf numFmtId="38" fontId="25" fillId="0" borderId="63" xfId="1" applyBorder="1" applyAlignment="1" applyProtection="1">
      <alignment horizontal="right" vertical="center"/>
      <protection hidden="1"/>
    </xf>
    <xf numFmtId="38" fontId="25" fillId="0" borderId="66" xfId="1" applyBorder="1" applyAlignment="1" applyProtection="1">
      <alignment horizontal="right" vertical="center"/>
      <protection hidden="1"/>
    </xf>
    <xf numFmtId="0" fontId="21" fillId="0" borderId="55" xfId="0" applyFont="1" applyBorder="1" applyAlignment="1" applyProtection="1">
      <alignment horizontal="center" vertical="center"/>
      <protection locked="0"/>
    </xf>
    <xf numFmtId="0" fontId="21" fillId="0" borderId="56" xfId="0" applyFont="1" applyBorder="1" applyAlignment="1" applyProtection="1">
      <alignment horizontal="center" vertical="center"/>
      <protection locked="0"/>
    </xf>
    <xf numFmtId="0" fontId="21" fillId="0" borderId="56" xfId="0" applyFont="1" applyBorder="1" applyAlignment="1" applyProtection="1">
      <alignment horizontal="right" vertical="center"/>
      <protection locked="0"/>
    </xf>
    <xf numFmtId="0" fontId="21" fillId="0" borderId="60" xfId="0" applyFont="1" applyBorder="1" applyAlignment="1" applyProtection="1">
      <alignment horizontal="right" vertical="center"/>
      <protection locked="0"/>
    </xf>
    <xf numFmtId="0" fontId="26" fillId="6" borderId="72" xfId="0" applyFont="1" applyFill="1" applyBorder="1" applyAlignment="1" applyProtection="1">
      <alignment horizontal="center" vertical="center"/>
      <protection locked="0"/>
    </xf>
    <xf numFmtId="0" fontId="26" fillId="6" borderId="56" xfId="0" applyFont="1" applyFill="1" applyBorder="1" applyAlignment="1" applyProtection="1">
      <alignment horizontal="center" vertical="center"/>
      <protection locked="0"/>
    </xf>
    <xf numFmtId="0" fontId="12" fillId="0" borderId="0" xfId="0" applyFont="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4" xfId="0" applyFont="1" applyBorder="1" applyAlignment="1">
      <alignment horizontal="center" vertical="center" shrinkToFit="1"/>
    </xf>
    <xf numFmtId="0" fontId="8" fillId="0" borderId="45" xfId="0" applyFont="1" applyBorder="1" applyAlignment="1">
      <alignment horizontal="center" vertical="center" shrinkToFit="1"/>
    </xf>
    <xf numFmtId="0" fontId="9" fillId="0" borderId="0" xfId="0" applyFont="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30" xfId="0" applyFont="1" applyBorder="1" applyAlignment="1">
      <alignment horizontal="center"/>
    </xf>
    <xf numFmtId="0" fontId="8" fillId="0" borderId="44" xfId="0" applyFont="1" applyBorder="1" applyAlignment="1">
      <alignment horizontal="center" vertical="center" wrapText="1"/>
    </xf>
    <xf numFmtId="0" fontId="8" fillId="3" borderId="37"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4" borderId="37" xfId="0" applyFont="1" applyFill="1" applyBorder="1" applyAlignment="1">
      <alignment horizontal="center" vertical="center" wrapText="1"/>
    </xf>
    <xf numFmtId="0" fontId="8" fillId="4" borderId="38"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3" borderId="37" xfId="0" applyFont="1" applyFill="1" applyBorder="1" applyAlignment="1">
      <alignment horizontal="center" vertical="center" shrinkToFit="1"/>
    </xf>
    <xf numFmtId="0" fontId="8" fillId="3" borderId="39" xfId="0" applyFont="1" applyFill="1" applyBorder="1" applyAlignment="1">
      <alignment horizontal="center" vertical="center" shrinkToFit="1"/>
    </xf>
    <xf numFmtId="0" fontId="8" fillId="3" borderId="38"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8" fillId="3" borderId="40" xfId="0" applyFont="1" applyFill="1" applyBorder="1" applyAlignment="1">
      <alignment horizontal="center" vertical="center" shrinkToFit="1"/>
    </xf>
    <xf numFmtId="0" fontId="8" fillId="3" borderId="6" xfId="0" applyFont="1" applyFill="1" applyBorder="1" applyAlignment="1">
      <alignment horizontal="center" vertical="center" shrinkToFit="1"/>
    </xf>
    <xf numFmtId="0" fontId="8" fillId="2" borderId="37"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10" fillId="0" borderId="0" xfId="0" applyFont="1" applyAlignment="1">
      <alignment horizontal="center"/>
    </xf>
    <xf numFmtId="0" fontId="8" fillId="4" borderId="37"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0" xfId="0" applyFont="1" applyFill="1" applyAlignment="1">
      <alignment horizontal="center" vertical="center"/>
    </xf>
    <xf numFmtId="0" fontId="8" fillId="4" borderId="4" xfId="0" applyFont="1" applyFill="1" applyBorder="1" applyAlignment="1">
      <alignment horizontal="center" vertical="center"/>
    </xf>
    <xf numFmtId="0" fontId="8" fillId="4" borderId="40" xfId="0" applyFont="1" applyFill="1" applyBorder="1" applyAlignment="1">
      <alignment horizontal="center" vertical="center"/>
    </xf>
    <xf numFmtId="0" fontId="8" fillId="4" borderId="37" xfId="0" applyFont="1" applyFill="1" applyBorder="1" applyAlignment="1">
      <alignment horizontal="center" vertical="center" shrinkToFit="1"/>
    </xf>
    <xf numFmtId="0" fontId="8" fillId="4" borderId="38" xfId="0" applyFont="1" applyFill="1" applyBorder="1" applyAlignment="1">
      <alignment horizontal="center" vertical="center" shrinkToFit="1"/>
    </xf>
    <xf numFmtId="0" fontId="8" fillId="4" borderId="5" xfId="0" applyFont="1" applyFill="1" applyBorder="1" applyAlignment="1">
      <alignment horizontal="center" vertical="center" shrinkToFit="1"/>
    </xf>
    <xf numFmtId="0" fontId="8" fillId="4" borderId="6" xfId="0" applyFont="1" applyFill="1" applyBorder="1" applyAlignment="1">
      <alignment horizontal="center" vertical="center" shrinkToFit="1"/>
    </xf>
    <xf numFmtId="0" fontId="8" fillId="3" borderId="39" xfId="0" applyFont="1" applyFill="1" applyBorder="1" applyAlignment="1">
      <alignment horizontal="center" vertical="center"/>
    </xf>
    <xf numFmtId="0" fontId="8" fillId="3" borderId="40" xfId="0" applyFont="1" applyFill="1" applyBorder="1" applyAlignment="1">
      <alignment horizontal="center" vertical="center"/>
    </xf>
    <xf numFmtId="0" fontId="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28" fillId="0" borderId="1" xfId="0" applyFont="1" applyBorder="1" applyAlignment="1">
      <alignment horizontal="center" vertical="center"/>
    </xf>
    <xf numFmtId="0" fontId="0" fillId="0" borderId="2" xfId="0"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9" defaultPivotStyle="PivotStyleLight16"/>
  <colors>
    <mruColors>
      <color rgb="FFCCFF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6</xdr:col>
      <xdr:colOff>342900</xdr:colOff>
      <xdr:row>34</xdr:row>
      <xdr:rowOff>47625</xdr:rowOff>
    </xdr:from>
    <xdr:to>
      <xdr:col>7</xdr:col>
      <xdr:colOff>171450</xdr:colOff>
      <xdr:row>36</xdr:row>
      <xdr:rowOff>66675</xdr:rowOff>
    </xdr:to>
    <xdr:sp macro="" textlink="">
      <xdr:nvSpPr>
        <xdr:cNvPr id="11279" name="Oval 1"/>
        <xdr:cNvSpPr>
          <a:spLocks noChangeArrowheads="1"/>
        </xdr:cNvSpPr>
      </xdr:nvSpPr>
      <xdr:spPr>
        <a:xfrm>
          <a:off x="4629150" y="8362950"/>
          <a:ext cx="542925" cy="381000"/>
        </a:xfrm>
        <a:prstGeom prst="ellipse">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ttp:\www.floorball.jp\Users\Takashi%20Sagawa\Documents\JFF&#65288;&#26085;&#26412;&#12501;&#12525;&#12450;&#12508;&#12540;&#12523;&#36899;&#30431;&#65289;\2014&#24180;&#24230;\&#65290;&#30331;&#37682;\&#22320;&#26041;&#36899;&#30431;\&#23470;&#22478;&#30476;\&#31532;1&#21495;&#27096;&#24335;&#65288;&#20250;&#21729;&#8594;&#37117;&#36947;&#24220;&#30476;&#21332;&#20250;&#65289;&#36861;&#21152;&#30331;&#37682;_&#20185;&#21488;&#22823;&#233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tp:\www.floorball.jp\Users\Takashi%20Sagawa\Documents\JFF&#65288;&#26085;&#26412;&#12501;&#12525;&#12450;&#12508;&#12540;&#12523;&#36899;&#30431;&#65289;\2014&#24180;&#24230;\&#65290;&#30331;&#37682;\&#22320;&#26041;&#36899;&#30431;\&#22856;&#33391;&#30476;\&#26085;&#26412;&#12501;&#12525;&#12450;&#12508;&#12540;&#12523;&#36899;&#30431;&#38306;&#20418;\&#31532;1&#21495;&#27096;&#24335;&#12288;&#30331;&#37682;&#21517;&#31807;H&#65297;&#65299;&#24180;&#242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1号様式（年度当初　会員→地方）"/>
      <sheetName val="会費納入金額一覧表"/>
      <sheetName val="2012年度データ"/>
      <sheetName val="第1号様式（年度当初　会員→地方） (例)"/>
      <sheetName val="データ"/>
      <sheetName val="ﾃﾞｰﾀｼｰﾄ"/>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年度データ"/>
      <sheetName val="データ"/>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W701"/>
  <sheetViews>
    <sheetView tabSelected="1" zoomScale="70" zoomScaleNormal="70" workbookViewId="0">
      <pane xSplit="6" ySplit="7" topLeftCell="G8" activePane="bottomRight" state="frozen"/>
      <selection pane="topRight"/>
      <selection pane="bottomLeft"/>
      <selection pane="bottomRight" activeCell="B2" sqref="B2:D2"/>
    </sheetView>
  </sheetViews>
  <sheetFormatPr defaultColWidth="9" defaultRowHeight="13.5"/>
  <cols>
    <col min="1" max="1" width="3.5" style="78" customWidth="1"/>
    <col min="2" max="2" width="7.5" style="78" customWidth="1"/>
    <col min="3" max="3" width="8" style="78" customWidth="1"/>
    <col min="4" max="4" width="8.625" style="78" customWidth="1"/>
    <col min="5" max="5" width="11" style="78" customWidth="1"/>
    <col min="6" max="6" width="15.75" style="79" customWidth="1"/>
    <col min="7" max="7" width="14.875" style="79" customWidth="1"/>
    <col min="8" max="8" width="5.625" style="79" customWidth="1"/>
    <col min="9" max="9" width="12.375" style="79" customWidth="1"/>
    <col min="10" max="10" width="5.125" style="1" customWidth="1"/>
    <col min="11" max="11" width="25.25" style="79" customWidth="1"/>
    <col min="12" max="12" width="12.625" style="80" customWidth="1"/>
    <col min="13" max="13" width="4.625" style="81" customWidth="1"/>
    <col min="14" max="14" width="4.625" style="79" customWidth="1"/>
    <col min="15" max="15" width="22.625" style="82" customWidth="1"/>
    <col min="16" max="16" width="3.5" customWidth="1"/>
    <col min="17" max="17" width="15.25" customWidth="1"/>
  </cols>
  <sheetData>
    <row r="2" spans="1:23" ht="18.75">
      <c r="B2" s="178" t="s">
        <v>363</v>
      </c>
      <c r="C2" s="179"/>
      <c r="D2" s="180"/>
      <c r="E2" s="83" t="s">
        <v>0</v>
      </c>
      <c r="F2" s="84"/>
      <c r="G2" s="85"/>
      <c r="K2" s="100"/>
      <c r="L2" s="101" t="s">
        <v>1</v>
      </c>
      <c r="M2" s="181"/>
      <c r="N2" s="181"/>
      <c r="O2" s="181"/>
    </row>
    <row r="3" spans="1:23" ht="14.25">
      <c r="B3" s="85"/>
      <c r="C3" s="85"/>
      <c r="D3" s="85"/>
      <c r="E3" s="85"/>
      <c r="F3" s="85"/>
      <c r="G3" s="85"/>
      <c r="J3" s="63" t="s">
        <v>2</v>
      </c>
      <c r="O3" s="102"/>
    </row>
    <row r="4" spans="1:23" s="25" customFormat="1" ht="22.5" customHeight="1">
      <c r="A4" s="86"/>
      <c r="B4" s="182" t="s">
        <v>3</v>
      </c>
      <c r="C4" s="183"/>
      <c r="D4" s="183"/>
      <c r="E4" s="185"/>
      <c r="F4" s="186"/>
      <c r="G4" s="176"/>
      <c r="H4" s="184" t="s">
        <v>4</v>
      </c>
      <c r="I4" s="184"/>
      <c r="J4" s="103"/>
      <c r="K4" s="104" t="s">
        <v>5</v>
      </c>
      <c r="L4" s="150">
        <f>U26</f>
        <v>0</v>
      </c>
      <c r="M4" s="106"/>
      <c r="N4" s="107"/>
      <c r="O4" s="108" t="s">
        <v>6</v>
      </c>
    </row>
    <row r="5" spans="1:23" ht="9" customHeight="1">
      <c r="B5" s="85"/>
      <c r="C5" s="85"/>
      <c r="D5" s="85"/>
      <c r="E5" s="85"/>
      <c r="F5" s="85"/>
      <c r="G5" s="85"/>
    </row>
    <row r="6" spans="1:23" s="24" customFormat="1" ht="17.25">
      <c r="A6" s="87"/>
      <c r="B6" s="88" t="s">
        <v>7</v>
      </c>
      <c r="C6" s="89"/>
      <c r="D6" s="89"/>
      <c r="E6" s="89"/>
      <c r="F6" s="87"/>
      <c r="G6" s="87"/>
      <c r="H6" s="90"/>
      <c r="I6" s="90"/>
      <c r="J6" s="11"/>
      <c r="K6" s="151">
        <f>SUBTOTAL(9,A8:A699)</f>
        <v>0</v>
      </c>
      <c r="L6" s="109" t="s">
        <v>8</v>
      </c>
      <c r="M6" s="110"/>
      <c r="N6" s="111" t="s">
        <v>9</v>
      </c>
      <c r="O6" s="82"/>
      <c r="Q6" s="12" t="s">
        <v>10</v>
      </c>
      <c r="T6" s="12" t="s">
        <v>11</v>
      </c>
    </row>
    <row r="7" spans="1:23" ht="54.75" customHeight="1">
      <c r="A7" s="91" t="s">
        <v>12</v>
      </c>
      <c r="B7" s="92" t="s">
        <v>13</v>
      </c>
      <c r="C7" s="93" t="s">
        <v>14</v>
      </c>
      <c r="D7" s="92" t="s">
        <v>15</v>
      </c>
      <c r="E7" s="92" t="s">
        <v>16</v>
      </c>
      <c r="F7" s="92" t="s">
        <v>17</v>
      </c>
      <c r="G7" s="92" t="s">
        <v>18</v>
      </c>
      <c r="H7" s="92" t="s">
        <v>19</v>
      </c>
      <c r="I7" s="92" t="s">
        <v>20</v>
      </c>
      <c r="J7" s="112" t="s">
        <v>21</v>
      </c>
      <c r="K7" s="93" t="s">
        <v>22</v>
      </c>
      <c r="L7" s="113" t="s">
        <v>23</v>
      </c>
      <c r="M7" s="187" t="s">
        <v>24</v>
      </c>
      <c r="N7" s="188"/>
      <c r="O7" s="114" t="s">
        <v>25</v>
      </c>
      <c r="P7" t="s">
        <v>26</v>
      </c>
      <c r="Q7" s="27" t="s">
        <v>26</v>
      </c>
    </row>
    <row r="8" spans="1:23" s="78" customFormat="1" ht="13.5" customHeight="1">
      <c r="B8" s="94"/>
      <c r="C8" s="94"/>
      <c r="D8" s="94"/>
      <c r="E8" s="95"/>
      <c r="F8" s="94"/>
      <c r="G8" s="94"/>
      <c r="H8" s="96"/>
      <c r="I8" s="115"/>
      <c r="J8" s="116" t="str">
        <f>IF(ISBLANK(I8),"",DATEDIF(I8,ﾃﾞｰﾀｼｰﾄ!$B$2,"Y"))</f>
        <v/>
      </c>
      <c r="K8" s="117"/>
      <c r="L8" s="117"/>
      <c r="M8" s="22"/>
      <c r="N8" s="23"/>
      <c r="O8" s="118"/>
      <c r="P8"/>
      <c r="Q8" s="73" t="s">
        <v>27</v>
      </c>
      <c r="R8" s="189" t="s">
        <v>28</v>
      </c>
      <c r="S8" s="190"/>
      <c r="T8" s="124" t="s">
        <v>29</v>
      </c>
      <c r="U8" s="125" t="s">
        <v>30</v>
      </c>
      <c r="V8" s="189" t="s">
        <v>31</v>
      </c>
      <c r="W8" s="189"/>
    </row>
    <row r="9" spans="1:23" s="164" customFormat="1" ht="13.5" customHeight="1">
      <c r="B9" s="165"/>
      <c r="C9" s="165"/>
      <c r="D9" s="165"/>
      <c r="E9" s="166"/>
      <c r="F9" s="165"/>
      <c r="G9" s="165"/>
      <c r="H9" s="167"/>
      <c r="I9" s="168"/>
      <c r="J9" s="169" t="str">
        <f>IF(ISBLANK(I9),"",DATEDIF(I9,ﾃﾞｰﾀｼｰﾄ!$B$2,"Y"))</f>
        <v/>
      </c>
      <c r="K9" s="170"/>
      <c r="L9" s="170"/>
      <c r="M9" s="171"/>
      <c r="N9" s="172"/>
      <c r="O9" s="161"/>
      <c r="Q9" s="193" t="s">
        <v>32</v>
      </c>
      <c r="R9" s="173" t="s">
        <v>33</v>
      </c>
      <c r="S9" s="173" t="s">
        <v>34</v>
      </c>
      <c r="T9" s="174">
        <f>SUMPRODUCT(($M$8:$M$946="B")*($N$8:$N$946=1))-SUMPRODUCT(($M$8:$M$946="B")*($N$8:$N$946=1)*($B$8:$B$946="登録無"))</f>
        <v>0</v>
      </c>
      <c r="U9" s="175">
        <v>9000</v>
      </c>
      <c r="V9" s="191">
        <f>T9*U9</f>
        <v>0</v>
      </c>
      <c r="W9" s="191"/>
    </row>
    <row r="10" spans="1:23" s="78" customFormat="1" ht="13.5" customHeight="1">
      <c r="B10" s="97"/>
      <c r="C10" s="97"/>
      <c r="D10" s="97"/>
      <c r="E10" s="98"/>
      <c r="F10" s="97"/>
      <c r="G10" s="97"/>
      <c r="H10" s="99"/>
      <c r="I10" s="119"/>
      <c r="J10" s="120" t="str">
        <f>IF(ISBLANK(I10),"",DATEDIF(I10,ﾃﾞｰﾀｼｰﾄ!$B$2,"Y"))</f>
        <v/>
      </c>
      <c r="K10" s="121"/>
      <c r="L10" s="121"/>
      <c r="M10" s="122"/>
      <c r="N10" s="123"/>
      <c r="O10" s="161"/>
      <c r="Q10" s="194"/>
      <c r="R10" s="15" t="s">
        <v>35</v>
      </c>
      <c r="S10" s="15" t="s">
        <v>36</v>
      </c>
      <c r="T10" s="117">
        <f>SUMPRODUCT(($M$8:$M$946="B")*($N$8:$N$946=2))-SUMPRODUCT(($M$8:$M$946="B")*($N$8:$N$946=2)*($B$8:$B$946="登録無"))</f>
        <v>0</v>
      </c>
      <c r="U10" s="127">
        <v>9000</v>
      </c>
      <c r="V10" s="192">
        <f t="shared" ref="V10:V23" si="0">T10*U10</f>
        <v>0</v>
      </c>
      <c r="W10" s="192"/>
    </row>
    <row r="11" spans="1:23" s="78" customFormat="1" ht="13.5" customHeight="1">
      <c r="B11" s="97"/>
      <c r="C11" s="97"/>
      <c r="D11" s="97"/>
      <c r="E11" s="98"/>
      <c r="F11" s="97"/>
      <c r="G11" s="97"/>
      <c r="H11" s="99"/>
      <c r="I11" s="119"/>
      <c r="J11" s="120" t="str">
        <f>IF(ISBLANK(I11),"",DATEDIF(I11,ﾃﾞｰﾀｼｰﾄ!$B$2,"Y"))</f>
        <v/>
      </c>
      <c r="K11" s="121"/>
      <c r="L11" s="121"/>
      <c r="M11" s="122"/>
      <c r="N11" s="123"/>
      <c r="O11" s="161"/>
      <c r="Q11" s="194"/>
      <c r="R11" s="15" t="s">
        <v>37</v>
      </c>
      <c r="S11" s="15" t="s">
        <v>38</v>
      </c>
      <c r="T11" s="117">
        <f>SUMPRODUCT(($M$8:$M$946="B")*($N$8:$N$946=3))-SUMPRODUCT(($M$8:$M$946="B")*($N$8:$N$946=3)*($B$8:$B$946="登録無"))</f>
        <v>0</v>
      </c>
      <c r="U11" s="127">
        <v>7000</v>
      </c>
      <c r="V11" s="192">
        <f t="shared" si="0"/>
        <v>0</v>
      </c>
      <c r="W11" s="192"/>
    </row>
    <row r="12" spans="1:23" s="78" customFormat="1" ht="13.5" customHeight="1">
      <c r="B12" s="97"/>
      <c r="C12" s="97"/>
      <c r="D12" s="97"/>
      <c r="E12" s="98"/>
      <c r="F12" s="97"/>
      <c r="G12" s="97"/>
      <c r="H12" s="99"/>
      <c r="I12" s="119"/>
      <c r="J12" s="120" t="str">
        <f>IF(ISBLANK(I12),"",DATEDIF(I12,ﾃﾞｰﾀｼｰﾄ!$B$2,"Y"))</f>
        <v/>
      </c>
      <c r="K12" s="121"/>
      <c r="L12" s="121"/>
      <c r="M12" s="122"/>
      <c r="N12" s="123"/>
      <c r="O12" s="161"/>
      <c r="Q12" s="194"/>
      <c r="R12" s="15" t="s">
        <v>39</v>
      </c>
      <c r="S12" s="15" t="s">
        <v>40</v>
      </c>
      <c r="T12" s="117">
        <f>SUMPRODUCT(($M$8:$M$946="B")*($N$8:$N$946=4))-SUMPRODUCT(($M$8:$M$946="B")*($N$8:$N$946=4)*($B$8:$B$946="登録無"))</f>
        <v>0</v>
      </c>
      <c r="U12" s="127">
        <v>5000</v>
      </c>
      <c r="V12" s="192">
        <f t="shared" si="0"/>
        <v>0</v>
      </c>
      <c r="W12" s="192"/>
    </row>
    <row r="13" spans="1:23" s="78" customFormat="1" ht="13.5" customHeight="1">
      <c r="B13" s="97"/>
      <c r="C13" s="97"/>
      <c r="D13" s="97"/>
      <c r="E13" s="98"/>
      <c r="F13" s="97"/>
      <c r="G13" s="97"/>
      <c r="H13" s="99"/>
      <c r="I13" s="119"/>
      <c r="J13" s="120" t="str">
        <f>IF(ISBLANK(I13),"",DATEDIF(I13,ﾃﾞｰﾀｼｰﾄ!$B$2,"Y"))</f>
        <v/>
      </c>
      <c r="K13" s="121"/>
      <c r="L13" s="121"/>
      <c r="M13" s="122"/>
      <c r="N13" s="123"/>
      <c r="O13" s="161"/>
      <c r="Q13" s="195"/>
      <c r="R13" s="16" t="s">
        <v>41</v>
      </c>
      <c r="S13" s="16" t="s">
        <v>42</v>
      </c>
      <c r="T13" s="128">
        <f>SUMPRODUCT(($M$8:$M$946="B")*($N$8:$N$946=5))-SUMPRODUCT(($M$8:$M$946="B")*($N$8:$N$946=5)*($B$8:$B$946="登録無"))</f>
        <v>0</v>
      </c>
      <c r="U13" s="129">
        <v>2000</v>
      </c>
      <c r="V13" s="196">
        <f t="shared" si="0"/>
        <v>0</v>
      </c>
      <c r="W13" s="197"/>
    </row>
    <row r="14" spans="1:23" s="78" customFormat="1" ht="13.5" customHeight="1">
      <c r="B14" s="97"/>
      <c r="C14" s="97"/>
      <c r="D14" s="97"/>
      <c r="E14" s="98"/>
      <c r="F14" s="97"/>
      <c r="G14" s="97"/>
      <c r="H14" s="99"/>
      <c r="I14" s="119"/>
      <c r="J14" s="120" t="str">
        <f>IF(ISBLANK(I14),"",DATEDIF(I14,ﾃﾞｰﾀｼｰﾄ!$B$2,"Y"))</f>
        <v/>
      </c>
      <c r="K14" s="121"/>
      <c r="L14" s="121"/>
      <c r="M14" s="122"/>
      <c r="N14" s="123"/>
      <c r="O14" s="161"/>
      <c r="Q14" s="193" t="s">
        <v>43</v>
      </c>
      <c r="R14" s="22" t="s">
        <v>33</v>
      </c>
      <c r="S14" s="22" t="s">
        <v>44</v>
      </c>
      <c r="T14" s="126">
        <f>SUMPRODUCT(($M$8:$M$946="F")*($N$8:$N$946=1))-SUMPRODUCT(($M$8:$M$946="F")*($N$8:$N$946=1)*($B$8:$B$946="登録無"))</f>
        <v>0</v>
      </c>
      <c r="U14" s="130">
        <v>6000</v>
      </c>
      <c r="V14" s="202">
        <f t="shared" si="0"/>
        <v>0</v>
      </c>
      <c r="W14" s="202"/>
    </row>
    <row r="15" spans="1:23" s="78" customFormat="1" ht="13.5" customHeight="1">
      <c r="B15" s="97"/>
      <c r="C15" s="97"/>
      <c r="D15" s="97"/>
      <c r="E15" s="98"/>
      <c r="F15" s="97"/>
      <c r="G15" s="97"/>
      <c r="H15" s="99"/>
      <c r="I15" s="119"/>
      <c r="J15" s="120" t="str">
        <f>IF(ISBLANK(I15),"",DATEDIF(I15,ﾃﾞｰﾀｼｰﾄ!$B$2,"Y"))</f>
        <v/>
      </c>
      <c r="K15" s="121"/>
      <c r="L15" s="121"/>
      <c r="M15" s="122"/>
      <c r="N15" s="123"/>
      <c r="O15" s="161"/>
      <c r="Q15" s="194"/>
      <c r="R15" s="15" t="s">
        <v>35</v>
      </c>
      <c r="S15" s="15" t="s">
        <v>45</v>
      </c>
      <c r="T15" s="117">
        <f>SUMPRODUCT(($M$8:$M$946="F")*($N$8:$N$946=2))-SUMPRODUCT(($M$8:$M$946="F")*($N$8:$N$946=2)*($B$8:$B$946="登録無"))</f>
        <v>0</v>
      </c>
      <c r="U15" s="127">
        <v>6000</v>
      </c>
      <c r="V15" s="192">
        <f t="shared" si="0"/>
        <v>0</v>
      </c>
      <c r="W15" s="192"/>
    </row>
    <row r="16" spans="1:23" s="78" customFormat="1" ht="13.5" customHeight="1">
      <c r="B16" s="97"/>
      <c r="C16" s="97"/>
      <c r="D16" s="97"/>
      <c r="E16" s="98"/>
      <c r="F16" s="97"/>
      <c r="G16" s="97"/>
      <c r="H16" s="99"/>
      <c r="I16" s="119"/>
      <c r="J16" s="120" t="str">
        <f>IF(ISBLANK(I16),"",DATEDIF(I16,ﾃﾞｰﾀｼｰﾄ!$B$2,"Y"))</f>
        <v/>
      </c>
      <c r="K16" s="121"/>
      <c r="L16" s="121"/>
      <c r="M16" s="122"/>
      <c r="N16" s="123"/>
      <c r="O16" s="161"/>
      <c r="Q16" s="194"/>
      <c r="R16" s="15" t="s">
        <v>37</v>
      </c>
      <c r="S16" s="15" t="s">
        <v>46</v>
      </c>
      <c r="T16" s="117">
        <f>SUMPRODUCT(($M$8:$M$946="F")*($N$8:$N$946=3))-SUMPRODUCT(($M$8:$M$946="F")*($N$8:$N$946=3)*($B$8:$B$946="登録無"))</f>
        <v>0</v>
      </c>
      <c r="U16" s="127">
        <v>5000</v>
      </c>
      <c r="V16" s="192">
        <f t="shared" si="0"/>
        <v>0</v>
      </c>
      <c r="W16" s="192"/>
    </row>
    <row r="17" spans="2:23" s="78" customFormat="1" ht="13.5" customHeight="1">
      <c r="B17" s="97"/>
      <c r="C17" s="97"/>
      <c r="D17" s="97"/>
      <c r="E17" s="98"/>
      <c r="F17" s="97"/>
      <c r="G17" s="97"/>
      <c r="H17" s="99"/>
      <c r="I17" s="119"/>
      <c r="J17" s="120" t="str">
        <f>IF(ISBLANK(I17),"",DATEDIF(I17,ﾃﾞｰﾀｼｰﾄ!$B$2,"Y"))</f>
        <v/>
      </c>
      <c r="K17" s="121"/>
      <c r="L17" s="121"/>
      <c r="M17" s="122"/>
      <c r="N17" s="123"/>
      <c r="O17" s="161"/>
      <c r="Q17" s="194"/>
      <c r="R17" s="15" t="s">
        <v>39</v>
      </c>
      <c r="S17" s="15" t="s">
        <v>47</v>
      </c>
      <c r="T17" s="117">
        <f>SUMPRODUCT(($M$8:$M$946="F")*($N$8:$N$946=4))-SUMPRODUCT(($M$8:$M$946="F")*($N$8:$N$946=4)*($B$8:$B$946="登録無"))</f>
        <v>0</v>
      </c>
      <c r="U17" s="127">
        <v>4000</v>
      </c>
      <c r="V17" s="192">
        <f t="shared" si="0"/>
        <v>0</v>
      </c>
      <c r="W17" s="192"/>
    </row>
    <row r="18" spans="2:23" s="78" customFormat="1" ht="13.5" customHeight="1">
      <c r="B18" s="97"/>
      <c r="C18" s="97"/>
      <c r="D18" s="97"/>
      <c r="E18" s="98"/>
      <c r="F18" s="97"/>
      <c r="G18" s="97"/>
      <c r="H18" s="99"/>
      <c r="I18" s="119"/>
      <c r="J18" s="120" t="str">
        <f>IF(ISBLANK(I18),"",DATEDIF(I18,ﾃﾞｰﾀｼｰﾄ!$B$2,"Y"))</f>
        <v/>
      </c>
      <c r="K18" s="121"/>
      <c r="L18" s="121"/>
      <c r="M18" s="122"/>
      <c r="N18" s="123"/>
      <c r="O18" s="161"/>
      <c r="Q18" s="195"/>
      <c r="R18" s="16" t="s">
        <v>41</v>
      </c>
      <c r="S18" s="16" t="s">
        <v>48</v>
      </c>
      <c r="T18" s="128">
        <f>SUMPRODUCT(($M$8:$M$946="F")*($N$8:$N$946=5))-SUMPRODUCT(($M$8:$M$946="F")*($N$8:$N$946=5)*($B$8:$B$946="登録無"))</f>
        <v>0</v>
      </c>
      <c r="U18" s="129">
        <v>1000</v>
      </c>
      <c r="V18" s="196">
        <f t="shared" ref="V18" si="1">T18*U18</f>
        <v>0</v>
      </c>
      <c r="W18" s="197"/>
    </row>
    <row r="19" spans="2:23" s="78" customFormat="1" ht="13.5" customHeight="1">
      <c r="B19" s="97"/>
      <c r="C19" s="97"/>
      <c r="D19" s="97"/>
      <c r="E19" s="98"/>
      <c r="F19" s="97"/>
      <c r="G19" s="97"/>
      <c r="H19" s="99"/>
      <c r="I19" s="119"/>
      <c r="J19" s="120" t="str">
        <f>IF(ISBLANK(I19),"",DATEDIF(I19,ﾃﾞｰﾀｼｰﾄ!$B$2,"Y"))</f>
        <v/>
      </c>
      <c r="K19" s="121"/>
      <c r="L19" s="121"/>
      <c r="M19" s="122"/>
      <c r="N19" s="123"/>
      <c r="O19" s="161"/>
      <c r="Q19" s="193" t="s">
        <v>49</v>
      </c>
      <c r="R19" s="22" t="s">
        <v>33</v>
      </c>
      <c r="S19" s="22" t="s">
        <v>50</v>
      </c>
      <c r="T19" s="126">
        <f>SUMPRODUCT(($M$8:$M$946="N")*($N$8:$N$946=1))-SUMPRODUCT(($M$8:$M$946="N")*($N$8:$N$946=1)*($B$8:$B$946="登録無"))</f>
        <v>0</v>
      </c>
      <c r="U19" s="130">
        <v>4000</v>
      </c>
      <c r="V19" s="202">
        <f t="shared" si="0"/>
        <v>0</v>
      </c>
      <c r="W19" s="202"/>
    </row>
    <row r="20" spans="2:23" s="78" customFormat="1" ht="13.5" customHeight="1">
      <c r="B20" s="97"/>
      <c r="C20" s="97"/>
      <c r="D20" s="97"/>
      <c r="E20" s="98"/>
      <c r="F20" s="97"/>
      <c r="G20" s="97"/>
      <c r="H20" s="99"/>
      <c r="I20" s="119"/>
      <c r="J20" s="120" t="str">
        <f>IF(ISBLANK(I20),"",DATEDIF(I20,ﾃﾞｰﾀｼｰﾄ!$B$2,"Y"))</f>
        <v/>
      </c>
      <c r="K20" s="121"/>
      <c r="L20" s="121"/>
      <c r="M20" s="122"/>
      <c r="N20" s="123"/>
      <c r="O20" s="161"/>
      <c r="Q20" s="194"/>
      <c r="R20" s="15" t="s">
        <v>35</v>
      </c>
      <c r="S20" s="15" t="s">
        <v>51</v>
      </c>
      <c r="T20" s="117">
        <f>SUMPRODUCT(($M$8:$M$946="N")*($N$8:$N$946=2))-SUMPRODUCT(($M$8:$M$946="N")*($N$8:$N$946=2)*($B$8:$B$946="登録無"))</f>
        <v>0</v>
      </c>
      <c r="U20" s="127">
        <v>4000</v>
      </c>
      <c r="V20" s="192">
        <f t="shared" si="0"/>
        <v>0</v>
      </c>
      <c r="W20" s="192"/>
    </row>
    <row r="21" spans="2:23" s="78" customFormat="1" ht="14.25" customHeight="1">
      <c r="B21" s="97"/>
      <c r="C21" s="97"/>
      <c r="D21" s="97"/>
      <c r="E21" s="98"/>
      <c r="F21" s="97"/>
      <c r="G21" s="97"/>
      <c r="H21" s="99"/>
      <c r="I21" s="119"/>
      <c r="J21" s="120" t="str">
        <f>IF(ISBLANK(I21),"",DATEDIF(I21,ﾃﾞｰﾀｼｰﾄ!$B$2,"Y"))</f>
        <v/>
      </c>
      <c r="K21" s="121"/>
      <c r="L21" s="121"/>
      <c r="M21" s="122"/>
      <c r="N21" s="123"/>
      <c r="O21" s="161"/>
      <c r="Q21" s="194"/>
      <c r="R21" s="15" t="s">
        <v>37</v>
      </c>
      <c r="S21" s="15" t="s">
        <v>52</v>
      </c>
      <c r="T21" s="117">
        <f>SUMPRODUCT(($M$8:$M$946="N")*($N$8:$N$946=3))-SUMPRODUCT(($M$8:$M$946="N")*($N$8:$N$946=3)*($B$8:$B$946="登録無"))</f>
        <v>0</v>
      </c>
      <c r="U21" s="127">
        <v>3000</v>
      </c>
      <c r="V21" s="192">
        <f t="shared" si="0"/>
        <v>0</v>
      </c>
      <c r="W21" s="192"/>
    </row>
    <row r="22" spans="2:23" s="78" customFormat="1" ht="14.25" customHeight="1">
      <c r="B22" s="97"/>
      <c r="C22" s="97"/>
      <c r="D22" s="97"/>
      <c r="E22" s="98"/>
      <c r="F22" s="97"/>
      <c r="G22" s="97"/>
      <c r="H22" s="99"/>
      <c r="I22" s="119"/>
      <c r="J22" s="120" t="str">
        <f>IF(ISBLANK(I22),"",DATEDIF(I22,ﾃﾞｰﾀｼｰﾄ!$B$2,"Y"))</f>
        <v/>
      </c>
      <c r="K22" s="121"/>
      <c r="L22" s="121"/>
      <c r="M22" s="122"/>
      <c r="N22" s="123"/>
      <c r="O22" s="161"/>
      <c r="Q22" s="194"/>
      <c r="R22" s="15" t="s">
        <v>39</v>
      </c>
      <c r="S22" s="15" t="s">
        <v>53</v>
      </c>
      <c r="T22" s="117">
        <f>SUMPRODUCT(($M$8:$M$946="N")*($N$8:$N$946=4))-SUMPRODUCT(($M$8:$M$946="N")*($N$8:$N$946=4)*($B$8:$B$946="登録無"))</f>
        <v>0</v>
      </c>
      <c r="U22" s="127">
        <v>2000</v>
      </c>
      <c r="V22" s="192">
        <f t="shared" si="0"/>
        <v>0</v>
      </c>
      <c r="W22" s="192"/>
    </row>
    <row r="23" spans="2:23" s="78" customFormat="1" ht="13.5" customHeight="1">
      <c r="B23" s="97"/>
      <c r="C23" s="97"/>
      <c r="D23" s="97"/>
      <c r="E23" s="98"/>
      <c r="F23" s="97"/>
      <c r="G23" s="97"/>
      <c r="H23" s="99"/>
      <c r="I23" s="119"/>
      <c r="J23" s="120" t="str">
        <f>IF(ISBLANK(I23),"",DATEDIF(I23,ﾃﾞｰﾀｼｰﾄ!$B$2,"Y"))</f>
        <v/>
      </c>
      <c r="K23" s="121"/>
      <c r="L23" s="121"/>
      <c r="M23" s="122"/>
      <c r="N23" s="123"/>
      <c r="O23" s="161"/>
      <c r="Q23" s="195"/>
      <c r="R23" s="16" t="s">
        <v>41</v>
      </c>
      <c r="S23" s="131" t="s">
        <v>54</v>
      </c>
      <c r="T23" s="128">
        <f>SUMPRODUCT(($M$8:$M$946="N")*($N$8:$N$946=5))-SUMPRODUCT(($M$8:$M$946="N")*($N$8:$N$946=5)*($B$8:$B$946="登録無"))</f>
        <v>0</v>
      </c>
      <c r="U23" s="132">
        <v>1000</v>
      </c>
      <c r="V23" s="203">
        <f t="shared" si="0"/>
        <v>0</v>
      </c>
      <c r="W23" s="203"/>
    </row>
    <row r="24" spans="2:23" s="78" customFormat="1" ht="13.5" customHeight="1">
      <c r="B24" s="97"/>
      <c r="C24" s="97"/>
      <c r="D24" s="97"/>
      <c r="E24" s="98"/>
      <c r="F24" s="97"/>
      <c r="G24" s="97"/>
      <c r="H24" s="99"/>
      <c r="I24" s="119"/>
      <c r="J24" s="120" t="str">
        <f>IF(ISBLANK(I24),"",DATEDIF(I24,ﾃﾞｰﾀｼｰﾄ!$B$2,"Y"))</f>
        <v/>
      </c>
      <c r="K24" s="121"/>
      <c r="L24" s="121"/>
      <c r="M24" s="122"/>
      <c r="N24" s="123"/>
      <c r="O24" s="161"/>
      <c r="Q24" s="1"/>
      <c r="R24" s="1"/>
      <c r="S24" s="2" t="s">
        <v>55</v>
      </c>
      <c r="T24" s="133">
        <f>SUM(T9:T23)</f>
        <v>0</v>
      </c>
      <c r="U24" s="134" t="s">
        <v>56</v>
      </c>
      <c r="V24" s="198">
        <f>SUM(V9:W23)</f>
        <v>0</v>
      </c>
      <c r="W24" s="199"/>
    </row>
    <row r="25" spans="2:23" ht="14.25" customHeight="1">
      <c r="B25" s="97"/>
      <c r="C25" s="97"/>
      <c r="D25" s="97"/>
      <c r="E25" s="98"/>
      <c r="F25" s="97"/>
      <c r="G25" s="97"/>
      <c r="H25" s="99"/>
      <c r="I25" s="119"/>
      <c r="J25" s="120" t="str">
        <f>IF(ISBLANK(I25),"",DATEDIF(I25,ﾃﾞｰﾀｼｰﾄ!$B$2,"Y"))</f>
        <v/>
      </c>
      <c r="K25" s="121"/>
      <c r="L25" s="121"/>
      <c r="M25" s="122"/>
      <c r="N25" s="123"/>
      <c r="O25" s="161"/>
      <c r="R25" s="1"/>
      <c r="S25" s="1"/>
      <c r="T25" s="1"/>
      <c r="U25" s="1"/>
      <c r="W25" s="135"/>
    </row>
    <row r="26" spans="2:23" ht="12.75" customHeight="1">
      <c r="B26" s="97"/>
      <c r="C26" s="97"/>
      <c r="D26" s="97"/>
      <c r="E26" s="98"/>
      <c r="F26" s="97"/>
      <c r="G26" s="97"/>
      <c r="H26" s="99"/>
      <c r="I26" s="119"/>
      <c r="J26" s="120" t="str">
        <f>IF(ISBLANK(I26),"",DATEDIF(I26,ﾃﾞｰﾀｼｰﾄ!$B$2,"Y"))</f>
        <v/>
      </c>
      <c r="K26" s="121"/>
      <c r="L26" s="121"/>
      <c r="M26" s="122"/>
      <c r="N26" s="123"/>
      <c r="O26" s="161"/>
      <c r="R26" s="1"/>
      <c r="S26" s="200" t="s">
        <v>361</v>
      </c>
      <c r="T26" s="200"/>
      <c r="U26" s="201">
        <f>V24</f>
        <v>0</v>
      </c>
      <c r="V26" s="201"/>
      <c r="W26" s="136" t="s">
        <v>6</v>
      </c>
    </row>
    <row r="27" spans="2:23" ht="13.5" customHeight="1">
      <c r="B27" s="97"/>
      <c r="C27" s="97"/>
      <c r="D27" s="97"/>
      <c r="E27" s="98"/>
      <c r="F27" s="97"/>
      <c r="G27" s="97"/>
      <c r="H27" s="99"/>
      <c r="I27" s="119"/>
      <c r="J27" s="120" t="str">
        <f>IF(ISBLANK(I27),"",DATEDIF(I27,ﾃﾞｰﾀｼｰﾄ!$B$2,"Y"))</f>
        <v/>
      </c>
      <c r="K27" s="121"/>
      <c r="L27" s="121"/>
      <c r="M27" s="122"/>
      <c r="N27" s="123"/>
      <c r="O27" s="161"/>
    </row>
    <row r="28" spans="2:23" ht="13.5" customHeight="1">
      <c r="B28" s="97"/>
      <c r="C28" s="97"/>
      <c r="D28" s="97"/>
      <c r="E28" s="98"/>
      <c r="F28" s="97"/>
      <c r="G28" s="97"/>
      <c r="H28" s="99"/>
      <c r="I28" s="119"/>
      <c r="J28" s="120" t="str">
        <f>IF(ISBLANK(I28),"",DATEDIF(I28,ﾃﾞｰﾀｼｰﾄ!$B$2,"Y"))</f>
        <v/>
      </c>
      <c r="K28" s="121"/>
      <c r="L28" s="121"/>
      <c r="M28" s="122"/>
      <c r="N28" s="123"/>
      <c r="O28" s="161"/>
    </row>
    <row r="29" spans="2:23" ht="13.5" customHeight="1">
      <c r="B29" s="97"/>
      <c r="C29" s="97"/>
      <c r="D29" s="97"/>
      <c r="E29" s="98"/>
      <c r="F29" s="97"/>
      <c r="G29" s="97"/>
      <c r="H29" s="99"/>
      <c r="I29" s="119"/>
      <c r="J29" s="120" t="str">
        <f>IF(ISBLANK(I29),"",DATEDIF(I29,ﾃﾞｰﾀｼｰﾄ!$B$2,"Y"))</f>
        <v/>
      </c>
      <c r="K29" s="121"/>
      <c r="L29" s="121"/>
      <c r="M29" s="122"/>
      <c r="N29" s="123"/>
      <c r="O29" s="161"/>
    </row>
    <row r="30" spans="2:23" ht="13.5" customHeight="1">
      <c r="B30" s="97"/>
      <c r="C30" s="97"/>
      <c r="D30" s="97"/>
      <c r="E30" s="98"/>
      <c r="F30" s="97"/>
      <c r="G30" s="97"/>
      <c r="H30" s="99"/>
      <c r="I30" s="119"/>
      <c r="J30" s="120" t="str">
        <f>IF(ISBLANK(I30),"",DATEDIF(I30,ﾃﾞｰﾀｼｰﾄ!$B$2,"Y"))</f>
        <v/>
      </c>
      <c r="K30" s="121"/>
      <c r="L30" s="121"/>
      <c r="M30" s="122"/>
      <c r="N30" s="123"/>
      <c r="O30" s="161"/>
    </row>
    <row r="31" spans="2:23" ht="13.5" customHeight="1">
      <c r="B31" s="97"/>
      <c r="C31" s="97"/>
      <c r="D31" s="97"/>
      <c r="E31" s="98"/>
      <c r="F31" s="97"/>
      <c r="G31" s="97"/>
      <c r="H31" s="99"/>
      <c r="I31" s="119"/>
      <c r="J31" s="120" t="str">
        <f>IF(ISBLANK(I31),"",DATEDIF(I31,ﾃﾞｰﾀｼｰﾄ!$B$2,"Y"))</f>
        <v/>
      </c>
      <c r="K31" s="121"/>
      <c r="L31" s="121"/>
      <c r="M31" s="122"/>
      <c r="N31" s="123"/>
      <c r="O31" s="161"/>
    </row>
    <row r="32" spans="2:23" ht="13.5" customHeight="1">
      <c r="B32" s="97"/>
      <c r="C32" s="97"/>
      <c r="D32" s="97"/>
      <c r="E32" s="98"/>
      <c r="F32" s="97"/>
      <c r="G32" s="97"/>
      <c r="H32" s="99"/>
      <c r="I32" s="119"/>
      <c r="J32" s="120" t="str">
        <f>IF(ISBLANK(I32),"",DATEDIF(I32,ﾃﾞｰﾀｼｰﾄ!$B$2,"Y"))</f>
        <v/>
      </c>
      <c r="K32" s="121"/>
      <c r="L32" s="121"/>
      <c r="M32" s="122"/>
      <c r="N32" s="123"/>
      <c r="O32" s="161"/>
    </row>
    <row r="33" spans="2:15" ht="13.5" customHeight="1">
      <c r="B33" s="97"/>
      <c r="C33" s="97"/>
      <c r="D33" s="97"/>
      <c r="E33" s="98"/>
      <c r="F33" s="97"/>
      <c r="G33" s="97"/>
      <c r="H33" s="99"/>
      <c r="I33" s="119"/>
      <c r="J33" s="120" t="str">
        <f>IF(ISBLANK(I33),"",DATEDIF(I33,ﾃﾞｰﾀｼｰﾄ!$B$2,"Y"))</f>
        <v/>
      </c>
      <c r="K33" s="121"/>
      <c r="L33" s="121"/>
      <c r="M33" s="122"/>
      <c r="N33" s="123"/>
      <c r="O33" s="161"/>
    </row>
    <row r="34" spans="2:15" ht="13.5" customHeight="1">
      <c r="B34" s="97"/>
      <c r="C34" s="97"/>
      <c r="D34" s="97"/>
      <c r="E34" s="98"/>
      <c r="F34" s="97"/>
      <c r="G34" s="97"/>
      <c r="H34" s="99"/>
      <c r="I34" s="119"/>
      <c r="J34" s="120" t="str">
        <f>IF(ISBLANK(I34),"",DATEDIF(I34,ﾃﾞｰﾀｼｰﾄ!$B$2,"Y"))</f>
        <v/>
      </c>
      <c r="K34" s="121"/>
      <c r="L34" s="121"/>
      <c r="M34" s="122"/>
      <c r="N34" s="123"/>
      <c r="O34" s="161"/>
    </row>
    <row r="35" spans="2:15" ht="13.5" customHeight="1">
      <c r="B35" s="97"/>
      <c r="C35" s="97"/>
      <c r="D35" s="97"/>
      <c r="E35" s="98"/>
      <c r="F35" s="97"/>
      <c r="G35" s="97"/>
      <c r="H35" s="99"/>
      <c r="I35" s="119"/>
      <c r="J35" s="120" t="str">
        <f>IF(ISBLANK(I35),"",DATEDIF(I35,ﾃﾞｰﾀｼｰﾄ!$B$2,"Y"))</f>
        <v/>
      </c>
      <c r="K35" s="121"/>
      <c r="L35" s="121"/>
      <c r="M35" s="122"/>
      <c r="N35" s="123"/>
      <c r="O35" s="161"/>
    </row>
    <row r="36" spans="2:15" ht="13.5" customHeight="1">
      <c r="B36" s="97"/>
      <c r="C36" s="97"/>
      <c r="D36" s="97"/>
      <c r="E36" s="98"/>
      <c r="F36" s="97"/>
      <c r="G36" s="97"/>
      <c r="H36" s="99"/>
      <c r="I36" s="119"/>
      <c r="J36" s="120" t="str">
        <f>IF(ISBLANK(I36),"",DATEDIF(I36,ﾃﾞｰﾀｼｰﾄ!$B$2,"Y"))</f>
        <v/>
      </c>
      <c r="K36" s="121"/>
      <c r="L36" s="121"/>
      <c r="M36" s="122"/>
      <c r="N36" s="123"/>
      <c r="O36" s="161"/>
    </row>
    <row r="37" spans="2:15" ht="13.5" customHeight="1">
      <c r="B37" s="97"/>
      <c r="C37" s="97"/>
      <c r="D37" s="97"/>
      <c r="E37" s="98"/>
      <c r="F37" s="97"/>
      <c r="G37" s="97"/>
      <c r="H37" s="99"/>
      <c r="I37" s="119"/>
      <c r="J37" s="120" t="str">
        <f>IF(ISBLANK(I37),"",DATEDIF(I37,ﾃﾞｰﾀｼｰﾄ!$B$2,"Y"))</f>
        <v/>
      </c>
      <c r="K37" s="121"/>
      <c r="L37" s="121"/>
      <c r="M37" s="122"/>
      <c r="N37" s="123"/>
      <c r="O37" s="161"/>
    </row>
    <row r="38" spans="2:15" ht="13.5" customHeight="1">
      <c r="B38" s="97"/>
      <c r="C38" s="97"/>
      <c r="D38" s="97"/>
      <c r="E38" s="98"/>
      <c r="F38" s="97"/>
      <c r="G38" s="97"/>
      <c r="H38" s="99"/>
      <c r="I38" s="119"/>
      <c r="J38" s="120" t="str">
        <f>IF(ISBLANK(I38),"",DATEDIF(I38,ﾃﾞｰﾀｼｰﾄ!$B$2,"Y"))</f>
        <v/>
      </c>
      <c r="K38" s="121"/>
      <c r="L38" s="121"/>
      <c r="M38" s="122"/>
      <c r="N38" s="123"/>
      <c r="O38" s="161"/>
    </row>
    <row r="39" spans="2:15" ht="13.5" customHeight="1">
      <c r="B39" s="97"/>
      <c r="C39" s="97"/>
      <c r="D39" s="97"/>
      <c r="E39" s="98"/>
      <c r="F39" s="97"/>
      <c r="G39" s="97"/>
      <c r="H39" s="99"/>
      <c r="I39" s="119"/>
      <c r="J39" s="120" t="str">
        <f>IF(ISBLANK(I39),"",DATEDIF(I39,ﾃﾞｰﾀｼｰﾄ!$B$2,"Y"))</f>
        <v/>
      </c>
      <c r="K39" s="121"/>
      <c r="L39" s="121"/>
      <c r="M39" s="122"/>
      <c r="N39" s="123"/>
      <c r="O39" s="161"/>
    </row>
    <row r="40" spans="2:15" ht="13.5" customHeight="1">
      <c r="B40" s="97"/>
      <c r="C40" s="97"/>
      <c r="D40" s="97"/>
      <c r="E40" s="98"/>
      <c r="F40" s="97"/>
      <c r="G40" s="97"/>
      <c r="H40" s="99"/>
      <c r="I40" s="119"/>
      <c r="J40" s="120" t="str">
        <f>IF(ISBLANK(I40),"",DATEDIF(I40,ﾃﾞｰﾀｼｰﾄ!$B$2,"Y"))</f>
        <v/>
      </c>
      <c r="K40" s="121"/>
      <c r="L40" s="121"/>
      <c r="M40" s="122"/>
      <c r="N40" s="123"/>
      <c r="O40" s="161"/>
    </row>
    <row r="41" spans="2:15" ht="13.5" customHeight="1">
      <c r="B41" s="97"/>
      <c r="C41" s="97"/>
      <c r="D41" s="97"/>
      <c r="E41" s="98"/>
      <c r="F41" s="97"/>
      <c r="G41" s="97"/>
      <c r="H41" s="99"/>
      <c r="I41" s="119"/>
      <c r="J41" s="120" t="str">
        <f>IF(ISBLANK(I41),"",DATEDIF(I41,ﾃﾞｰﾀｼｰﾄ!$B$2,"Y"))</f>
        <v/>
      </c>
      <c r="K41" s="121"/>
      <c r="L41" s="121"/>
      <c r="M41" s="122"/>
      <c r="N41" s="123"/>
      <c r="O41" s="161"/>
    </row>
    <row r="42" spans="2:15" ht="13.5" customHeight="1">
      <c r="B42" s="97"/>
      <c r="C42" s="97"/>
      <c r="D42" s="97"/>
      <c r="E42" s="98"/>
      <c r="F42" s="97"/>
      <c r="G42" s="97"/>
      <c r="H42" s="99"/>
      <c r="I42" s="119"/>
      <c r="J42" s="120" t="str">
        <f>IF(ISBLANK(I42),"",DATEDIF(I42,ﾃﾞｰﾀｼｰﾄ!$B$2,"Y"))</f>
        <v/>
      </c>
      <c r="K42" s="121"/>
      <c r="L42" s="121"/>
      <c r="M42" s="122"/>
      <c r="N42" s="123"/>
      <c r="O42" s="161"/>
    </row>
    <row r="43" spans="2:15" ht="13.5" customHeight="1">
      <c r="B43" s="97"/>
      <c r="C43" s="97"/>
      <c r="D43" s="97"/>
      <c r="E43" s="98"/>
      <c r="F43" s="97"/>
      <c r="G43" s="97"/>
      <c r="H43" s="99"/>
      <c r="I43" s="119"/>
      <c r="J43" s="120" t="str">
        <f>IF(ISBLANK(I43),"",DATEDIF(I43,ﾃﾞｰﾀｼｰﾄ!$B$2,"Y"))</f>
        <v/>
      </c>
      <c r="K43" s="121"/>
      <c r="L43" s="121"/>
      <c r="M43" s="122"/>
      <c r="N43" s="123"/>
      <c r="O43" s="161"/>
    </row>
    <row r="44" spans="2:15" ht="13.5" customHeight="1">
      <c r="B44" s="97"/>
      <c r="C44" s="97"/>
      <c r="D44" s="97"/>
      <c r="E44" s="98"/>
      <c r="F44" s="97"/>
      <c r="G44" s="97"/>
      <c r="H44" s="99"/>
      <c r="I44" s="119"/>
      <c r="J44" s="120" t="str">
        <f>IF(ISBLANK(I44),"",DATEDIF(I44,ﾃﾞｰﾀｼｰﾄ!$B$2,"Y"))</f>
        <v/>
      </c>
      <c r="K44" s="121"/>
      <c r="L44" s="121"/>
      <c r="M44" s="122"/>
      <c r="N44" s="123"/>
      <c r="O44" s="161"/>
    </row>
    <row r="45" spans="2:15" ht="13.5" customHeight="1">
      <c r="B45" s="97"/>
      <c r="C45" s="97"/>
      <c r="D45" s="97"/>
      <c r="E45" s="98"/>
      <c r="F45" s="97"/>
      <c r="G45" s="97"/>
      <c r="H45" s="99"/>
      <c r="I45" s="119"/>
      <c r="J45" s="120" t="str">
        <f>IF(ISBLANK(I45),"",DATEDIF(I45,ﾃﾞｰﾀｼｰﾄ!$B$2,"Y"))</f>
        <v/>
      </c>
      <c r="K45" s="121"/>
      <c r="L45" s="121"/>
      <c r="M45" s="122"/>
      <c r="N45" s="123"/>
      <c r="O45" s="161"/>
    </row>
    <row r="46" spans="2:15" ht="13.5" customHeight="1">
      <c r="B46" s="97"/>
      <c r="C46" s="97"/>
      <c r="D46" s="97"/>
      <c r="E46" s="98"/>
      <c r="F46" s="97"/>
      <c r="G46" s="97"/>
      <c r="H46" s="99"/>
      <c r="I46" s="119"/>
      <c r="J46" s="120" t="str">
        <f>IF(ISBLANK(I46),"",DATEDIF(I46,ﾃﾞｰﾀｼｰﾄ!$B$2,"Y"))</f>
        <v/>
      </c>
      <c r="K46" s="121"/>
      <c r="L46" s="121"/>
      <c r="M46" s="122"/>
      <c r="N46" s="123"/>
      <c r="O46" s="161"/>
    </row>
    <row r="47" spans="2:15" ht="13.5" customHeight="1">
      <c r="B47" s="97"/>
      <c r="C47" s="97"/>
      <c r="D47" s="97"/>
      <c r="E47" s="98"/>
      <c r="F47" s="97"/>
      <c r="G47" s="97"/>
      <c r="H47" s="99"/>
      <c r="I47" s="119"/>
      <c r="J47" s="120" t="str">
        <f>IF(ISBLANK(I47),"",DATEDIF(I47,ﾃﾞｰﾀｼｰﾄ!$B$2,"Y"))</f>
        <v/>
      </c>
      <c r="K47" s="121"/>
      <c r="L47" s="121"/>
      <c r="M47" s="122"/>
      <c r="N47" s="123"/>
      <c r="O47" s="161"/>
    </row>
    <row r="48" spans="2:15" ht="13.5" customHeight="1">
      <c r="B48" s="97"/>
      <c r="C48" s="97"/>
      <c r="D48" s="97"/>
      <c r="E48" s="98"/>
      <c r="F48" s="97"/>
      <c r="G48" s="97"/>
      <c r="H48" s="99"/>
      <c r="I48" s="119"/>
      <c r="J48" s="120" t="str">
        <f>IF(ISBLANK(I48),"",DATEDIF(I48,ﾃﾞｰﾀｼｰﾄ!$B$2,"Y"))</f>
        <v/>
      </c>
      <c r="K48" s="121"/>
      <c r="L48" s="121"/>
      <c r="M48" s="122"/>
      <c r="N48" s="123"/>
      <c r="O48" s="161"/>
    </row>
    <row r="49" spans="2:15" ht="13.5" customHeight="1">
      <c r="B49" s="97"/>
      <c r="C49" s="97"/>
      <c r="D49" s="97"/>
      <c r="E49" s="98"/>
      <c r="F49" s="97"/>
      <c r="G49" s="97"/>
      <c r="H49" s="99"/>
      <c r="I49" s="119"/>
      <c r="J49" s="120" t="str">
        <f>IF(ISBLANK(I49),"",DATEDIF(I49,ﾃﾞｰﾀｼｰﾄ!$B$2,"Y"))</f>
        <v/>
      </c>
      <c r="K49" s="121"/>
      <c r="L49" s="121"/>
      <c r="M49" s="122"/>
      <c r="N49" s="123"/>
      <c r="O49" s="161"/>
    </row>
    <row r="50" spans="2:15" ht="13.5" customHeight="1">
      <c r="B50" s="97"/>
      <c r="C50" s="97"/>
      <c r="D50" s="97"/>
      <c r="E50" s="98"/>
      <c r="F50" s="97"/>
      <c r="G50" s="97"/>
      <c r="H50" s="99"/>
      <c r="I50" s="119"/>
      <c r="J50" s="120" t="str">
        <f>IF(ISBLANK(I50),"",DATEDIF(I50,ﾃﾞｰﾀｼｰﾄ!$B$2,"Y"))</f>
        <v/>
      </c>
      <c r="K50" s="121"/>
      <c r="L50" s="121"/>
      <c r="M50" s="122"/>
      <c r="N50" s="123"/>
      <c r="O50" s="161"/>
    </row>
    <row r="51" spans="2:15" ht="13.5" customHeight="1">
      <c r="B51" s="97"/>
      <c r="C51" s="97"/>
      <c r="D51" s="97"/>
      <c r="E51" s="98"/>
      <c r="F51" s="97"/>
      <c r="G51" s="97"/>
      <c r="H51" s="99"/>
      <c r="I51" s="119"/>
      <c r="J51" s="120" t="str">
        <f>IF(ISBLANK(I51),"",DATEDIF(I51,ﾃﾞｰﾀｼｰﾄ!$B$2,"Y"))</f>
        <v/>
      </c>
      <c r="K51" s="121"/>
      <c r="L51" s="121"/>
      <c r="M51" s="122"/>
      <c r="N51" s="123"/>
      <c r="O51" s="161"/>
    </row>
    <row r="52" spans="2:15" ht="13.5" customHeight="1">
      <c r="B52" s="97"/>
      <c r="C52" s="97"/>
      <c r="D52" s="97"/>
      <c r="E52" s="98"/>
      <c r="F52" s="97"/>
      <c r="G52" s="97"/>
      <c r="H52" s="99"/>
      <c r="I52" s="119"/>
      <c r="J52" s="120" t="str">
        <f>IF(ISBLANK(I52),"",DATEDIF(I52,ﾃﾞｰﾀｼｰﾄ!$B$2,"Y"))</f>
        <v/>
      </c>
      <c r="K52" s="121"/>
      <c r="L52" s="121"/>
      <c r="M52" s="122"/>
      <c r="N52" s="123"/>
      <c r="O52" s="161"/>
    </row>
    <row r="53" spans="2:15" ht="13.5" customHeight="1">
      <c r="B53" s="97"/>
      <c r="C53" s="97"/>
      <c r="D53" s="97"/>
      <c r="E53" s="98"/>
      <c r="F53" s="97"/>
      <c r="G53" s="97"/>
      <c r="H53" s="99"/>
      <c r="I53" s="119"/>
      <c r="J53" s="120" t="str">
        <f>IF(ISBLANK(I53),"",DATEDIF(I53,ﾃﾞｰﾀｼｰﾄ!$B$2,"Y"))</f>
        <v/>
      </c>
      <c r="K53" s="121"/>
      <c r="L53" s="121"/>
      <c r="M53" s="122"/>
      <c r="N53" s="123"/>
      <c r="O53" s="161"/>
    </row>
    <row r="54" spans="2:15" ht="13.5" customHeight="1">
      <c r="B54" s="97"/>
      <c r="C54" s="97"/>
      <c r="D54" s="97"/>
      <c r="E54" s="98"/>
      <c r="F54" s="97"/>
      <c r="G54" s="97"/>
      <c r="H54" s="99"/>
      <c r="I54" s="119"/>
      <c r="J54" s="120" t="str">
        <f>IF(ISBLANK(I54),"",DATEDIF(I54,ﾃﾞｰﾀｼｰﾄ!$B$2,"Y"))</f>
        <v/>
      </c>
      <c r="K54" s="121"/>
      <c r="L54" s="121"/>
      <c r="M54" s="122"/>
      <c r="N54" s="123"/>
      <c r="O54" s="161"/>
    </row>
    <row r="55" spans="2:15" ht="13.5" customHeight="1">
      <c r="B55" s="97"/>
      <c r="C55" s="97"/>
      <c r="D55" s="97"/>
      <c r="E55" s="98"/>
      <c r="F55" s="97"/>
      <c r="G55" s="97"/>
      <c r="H55" s="99"/>
      <c r="I55" s="119"/>
      <c r="J55" s="120" t="str">
        <f>IF(ISBLANK(I55),"",DATEDIF(I55,ﾃﾞｰﾀｼｰﾄ!$B$2,"Y"))</f>
        <v/>
      </c>
      <c r="K55" s="121"/>
      <c r="L55" s="121"/>
      <c r="M55" s="122"/>
      <c r="N55" s="123"/>
      <c r="O55" s="161"/>
    </row>
    <row r="56" spans="2:15" ht="13.5" customHeight="1">
      <c r="B56" s="97"/>
      <c r="C56" s="97"/>
      <c r="D56" s="97"/>
      <c r="E56" s="98"/>
      <c r="F56" s="97"/>
      <c r="G56" s="97"/>
      <c r="H56" s="99"/>
      <c r="I56" s="119"/>
      <c r="J56" s="120" t="str">
        <f>IF(ISBLANK(I56),"",DATEDIF(I56,ﾃﾞｰﾀｼｰﾄ!$B$2,"Y"))</f>
        <v/>
      </c>
      <c r="K56" s="121"/>
      <c r="L56" s="121"/>
      <c r="M56" s="122"/>
      <c r="N56" s="123"/>
      <c r="O56" s="161"/>
    </row>
    <row r="57" spans="2:15" ht="13.5" customHeight="1">
      <c r="B57" s="97"/>
      <c r="C57" s="97"/>
      <c r="D57" s="97"/>
      <c r="E57" s="98"/>
      <c r="F57" s="97"/>
      <c r="G57" s="97"/>
      <c r="H57" s="99"/>
      <c r="I57" s="119"/>
      <c r="J57" s="120" t="str">
        <f>IF(ISBLANK(I57),"",DATEDIF(I57,ﾃﾞｰﾀｼｰﾄ!$B$2,"Y"))</f>
        <v/>
      </c>
      <c r="K57" s="121"/>
      <c r="L57" s="121"/>
      <c r="M57" s="122"/>
      <c r="N57" s="123"/>
      <c r="O57" s="161"/>
    </row>
    <row r="58" spans="2:15" ht="13.5" customHeight="1">
      <c r="B58" s="97"/>
      <c r="C58" s="97"/>
      <c r="D58" s="97"/>
      <c r="E58" s="98"/>
      <c r="F58" s="97"/>
      <c r="G58" s="97"/>
      <c r="H58" s="99"/>
      <c r="I58" s="119"/>
      <c r="J58" s="120" t="str">
        <f>IF(ISBLANK(I58),"",DATEDIF(I58,ﾃﾞｰﾀｼｰﾄ!$B$2,"Y"))</f>
        <v/>
      </c>
      <c r="K58" s="121"/>
      <c r="L58" s="121"/>
      <c r="M58" s="122"/>
      <c r="N58" s="123"/>
      <c r="O58" s="161"/>
    </row>
    <row r="59" spans="2:15" ht="13.5" customHeight="1">
      <c r="B59" s="97"/>
      <c r="C59" s="97"/>
      <c r="D59" s="97"/>
      <c r="E59" s="98"/>
      <c r="F59" s="97"/>
      <c r="G59" s="97"/>
      <c r="H59" s="99"/>
      <c r="I59" s="119"/>
      <c r="J59" s="120" t="str">
        <f>IF(ISBLANK(I59),"",DATEDIF(I59,ﾃﾞｰﾀｼｰﾄ!$B$2,"Y"))</f>
        <v/>
      </c>
      <c r="K59" s="121"/>
      <c r="L59" s="121"/>
      <c r="M59" s="122"/>
      <c r="N59" s="123"/>
      <c r="O59" s="161"/>
    </row>
    <row r="60" spans="2:15" ht="13.5" customHeight="1">
      <c r="B60" s="97"/>
      <c r="C60" s="97"/>
      <c r="D60" s="97"/>
      <c r="E60" s="98"/>
      <c r="F60" s="97"/>
      <c r="G60" s="97"/>
      <c r="H60" s="99"/>
      <c r="I60" s="119"/>
      <c r="J60" s="120" t="str">
        <f>IF(ISBLANK(I60),"",DATEDIF(I60,ﾃﾞｰﾀｼｰﾄ!$B$2,"Y"))</f>
        <v/>
      </c>
      <c r="K60" s="121"/>
      <c r="L60" s="121"/>
      <c r="M60" s="122"/>
      <c r="N60" s="123"/>
      <c r="O60" s="161"/>
    </row>
    <row r="61" spans="2:15" ht="13.5" customHeight="1">
      <c r="B61" s="97"/>
      <c r="C61" s="97"/>
      <c r="D61" s="97"/>
      <c r="E61" s="98"/>
      <c r="F61" s="97"/>
      <c r="G61" s="97"/>
      <c r="H61" s="99"/>
      <c r="I61" s="119"/>
      <c r="J61" s="120" t="str">
        <f>IF(ISBLANK(I61),"",DATEDIF(I61,ﾃﾞｰﾀｼｰﾄ!$B$2,"Y"))</f>
        <v/>
      </c>
      <c r="K61" s="121"/>
      <c r="L61" s="121"/>
      <c r="M61" s="122"/>
      <c r="N61" s="123"/>
      <c r="O61" s="161"/>
    </row>
    <row r="62" spans="2:15" ht="13.5" customHeight="1">
      <c r="B62" s="97"/>
      <c r="C62" s="97"/>
      <c r="D62" s="97"/>
      <c r="E62" s="98"/>
      <c r="F62" s="97"/>
      <c r="G62" s="97"/>
      <c r="H62" s="99"/>
      <c r="I62" s="119"/>
      <c r="J62" s="120" t="str">
        <f>IF(ISBLANK(I62),"",DATEDIF(I62,ﾃﾞｰﾀｼｰﾄ!$B$2,"Y"))</f>
        <v/>
      </c>
      <c r="K62" s="121"/>
      <c r="L62" s="121"/>
      <c r="M62" s="122"/>
      <c r="N62" s="123"/>
      <c r="O62" s="161"/>
    </row>
    <row r="63" spans="2:15" ht="13.5" customHeight="1">
      <c r="B63" s="97"/>
      <c r="C63" s="97"/>
      <c r="D63" s="97"/>
      <c r="E63" s="98"/>
      <c r="F63" s="97"/>
      <c r="G63" s="97"/>
      <c r="H63" s="99"/>
      <c r="I63" s="119"/>
      <c r="J63" s="120" t="str">
        <f>IF(ISBLANK(I63),"",DATEDIF(I63,ﾃﾞｰﾀｼｰﾄ!$B$2,"Y"))</f>
        <v/>
      </c>
      <c r="K63" s="121"/>
      <c r="L63" s="121"/>
      <c r="M63" s="122"/>
      <c r="N63" s="123"/>
      <c r="O63" s="161"/>
    </row>
    <row r="64" spans="2:15" ht="13.5" customHeight="1">
      <c r="B64" s="97"/>
      <c r="C64" s="97"/>
      <c r="D64" s="97"/>
      <c r="E64" s="98"/>
      <c r="F64" s="97"/>
      <c r="G64" s="97"/>
      <c r="H64" s="99"/>
      <c r="I64" s="119"/>
      <c r="J64" s="120" t="str">
        <f>IF(ISBLANK(I64),"",DATEDIF(I64,ﾃﾞｰﾀｼｰﾄ!$B$2,"Y"))</f>
        <v/>
      </c>
      <c r="K64" s="121"/>
      <c r="L64" s="121"/>
      <c r="M64" s="122"/>
      <c r="N64" s="123"/>
      <c r="O64" s="161"/>
    </row>
    <row r="65" spans="2:15" ht="13.5" customHeight="1">
      <c r="B65" s="97"/>
      <c r="C65" s="97"/>
      <c r="D65" s="97"/>
      <c r="E65" s="98"/>
      <c r="F65" s="97"/>
      <c r="G65" s="97"/>
      <c r="H65" s="99"/>
      <c r="I65" s="119"/>
      <c r="J65" s="120" t="str">
        <f>IF(ISBLANK(I65),"",DATEDIF(I65,ﾃﾞｰﾀｼｰﾄ!$B$2,"Y"))</f>
        <v/>
      </c>
      <c r="K65" s="121"/>
      <c r="L65" s="121"/>
      <c r="M65" s="122"/>
      <c r="N65" s="123"/>
      <c r="O65" s="161"/>
    </row>
    <row r="66" spans="2:15" ht="13.5" customHeight="1">
      <c r="B66" s="97"/>
      <c r="C66" s="97"/>
      <c r="D66" s="97"/>
      <c r="E66" s="98"/>
      <c r="F66" s="97"/>
      <c r="G66" s="97"/>
      <c r="H66" s="99"/>
      <c r="I66" s="119"/>
      <c r="J66" s="120" t="str">
        <f>IF(ISBLANK(I66),"",DATEDIF(I66,ﾃﾞｰﾀｼｰﾄ!$B$2,"Y"))</f>
        <v/>
      </c>
      <c r="K66" s="121"/>
      <c r="L66" s="121"/>
      <c r="M66" s="122"/>
      <c r="N66" s="123"/>
      <c r="O66" s="161"/>
    </row>
    <row r="67" spans="2:15" ht="13.5" customHeight="1">
      <c r="B67" s="97"/>
      <c r="C67" s="97"/>
      <c r="D67" s="97"/>
      <c r="E67" s="98"/>
      <c r="F67" s="97"/>
      <c r="G67" s="97"/>
      <c r="H67" s="99"/>
      <c r="I67" s="119"/>
      <c r="J67" s="120" t="str">
        <f>IF(ISBLANK(I67),"",DATEDIF(I67,ﾃﾞｰﾀｼｰﾄ!$B$2,"Y"))</f>
        <v/>
      </c>
      <c r="K67" s="121"/>
      <c r="L67" s="121"/>
      <c r="M67" s="122"/>
      <c r="N67" s="123"/>
      <c r="O67" s="161"/>
    </row>
    <row r="68" spans="2:15" ht="13.5" customHeight="1">
      <c r="B68" s="97"/>
      <c r="C68" s="97"/>
      <c r="D68" s="97"/>
      <c r="E68" s="98"/>
      <c r="F68" s="97"/>
      <c r="G68" s="97"/>
      <c r="H68" s="99"/>
      <c r="I68" s="119"/>
      <c r="J68" s="120" t="str">
        <f>IF(ISBLANK(I68),"",DATEDIF(I68,ﾃﾞｰﾀｼｰﾄ!$B$2,"Y"))</f>
        <v/>
      </c>
      <c r="K68" s="121"/>
      <c r="L68" s="121"/>
      <c r="M68" s="122"/>
      <c r="N68" s="123"/>
      <c r="O68" s="161"/>
    </row>
    <row r="69" spans="2:15" ht="13.5" customHeight="1">
      <c r="B69" s="97"/>
      <c r="C69" s="97"/>
      <c r="D69" s="97"/>
      <c r="E69" s="98"/>
      <c r="F69" s="97"/>
      <c r="G69" s="97"/>
      <c r="H69" s="99"/>
      <c r="I69" s="119"/>
      <c r="J69" s="120" t="str">
        <f>IF(ISBLANK(I69),"",DATEDIF(I69,ﾃﾞｰﾀｼｰﾄ!$B$2,"Y"))</f>
        <v/>
      </c>
      <c r="K69" s="121"/>
      <c r="L69" s="121"/>
      <c r="M69" s="122"/>
      <c r="N69" s="123"/>
      <c r="O69" s="161"/>
    </row>
    <row r="70" spans="2:15" ht="13.5" customHeight="1">
      <c r="B70" s="97"/>
      <c r="C70" s="97"/>
      <c r="D70" s="97"/>
      <c r="E70" s="98"/>
      <c r="F70" s="97"/>
      <c r="G70" s="97"/>
      <c r="H70" s="99"/>
      <c r="I70" s="119"/>
      <c r="J70" s="120" t="str">
        <f>IF(ISBLANK(I70),"",DATEDIF(I70,ﾃﾞｰﾀｼｰﾄ!$B$2,"Y"))</f>
        <v/>
      </c>
      <c r="K70" s="121"/>
      <c r="L70" s="121"/>
      <c r="M70" s="122"/>
      <c r="N70" s="123"/>
      <c r="O70" s="161"/>
    </row>
    <row r="71" spans="2:15" ht="13.5" customHeight="1">
      <c r="B71" s="97"/>
      <c r="C71" s="97"/>
      <c r="D71" s="97"/>
      <c r="E71" s="98"/>
      <c r="F71" s="97"/>
      <c r="G71" s="97"/>
      <c r="H71" s="99"/>
      <c r="I71" s="119"/>
      <c r="J71" s="120" t="str">
        <f>IF(ISBLANK(I71),"",DATEDIF(I71,ﾃﾞｰﾀｼｰﾄ!$B$2,"Y"))</f>
        <v/>
      </c>
      <c r="K71" s="121"/>
      <c r="L71" s="121"/>
      <c r="M71" s="122"/>
      <c r="N71" s="123"/>
      <c r="O71" s="161"/>
    </row>
    <row r="72" spans="2:15" ht="13.5" customHeight="1">
      <c r="B72" s="97"/>
      <c r="C72" s="97"/>
      <c r="D72" s="97"/>
      <c r="E72" s="98"/>
      <c r="F72" s="97"/>
      <c r="G72" s="97"/>
      <c r="H72" s="99"/>
      <c r="I72" s="119"/>
      <c r="J72" s="120" t="str">
        <f>IF(ISBLANK(I72),"",DATEDIF(I72,ﾃﾞｰﾀｼｰﾄ!$B$2,"Y"))</f>
        <v/>
      </c>
      <c r="K72" s="121"/>
      <c r="L72" s="121"/>
      <c r="M72" s="122"/>
      <c r="N72" s="123"/>
      <c r="O72" s="161"/>
    </row>
    <row r="73" spans="2:15" ht="13.5" customHeight="1">
      <c r="B73" s="97"/>
      <c r="C73" s="97"/>
      <c r="D73" s="97"/>
      <c r="E73" s="98"/>
      <c r="F73" s="97"/>
      <c r="G73" s="97"/>
      <c r="H73" s="99"/>
      <c r="I73" s="119"/>
      <c r="J73" s="120" t="str">
        <f>IF(ISBLANK(I73),"",DATEDIF(I73,ﾃﾞｰﾀｼｰﾄ!$B$2,"Y"))</f>
        <v/>
      </c>
      <c r="K73" s="121"/>
      <c r="L73" s="121"/>
      <c r="M73" s="122"/>
      <c r="N73" s="123"/>
      <c r="O73" s="161"/>
    </row>
    <row r="74" spans="2:15" ht="13.5" customHeight="1">
      <c r="B74" s="97"/>
      <c r="C74" s="97"/>
      <c r="D74" s="97"/>
      <c r="E74" s="98"/>
      <c r="F74" s="97"/>
      <c r="G74" s="97"/>
      <c r="H74" s="99"/>
      <c r="I74" s="119"/>
      <c r="J74" s="120" t="str">
        <f>IF(ISBLANK(I74),"",DATEDIF(I74,ﾃﾞｰﾀｼｰﾄ!$B$2,"Y"))</f>
        <v/>
      </c>
      <c r="K74" s="121"/>
      <c r="L74" s="121"/>
      <c r="M74" s="122"/>
      <c r="N74" s="123"/>
      <c r="O74" s="161"/>
    </row>
    <row r="75" spans="2:15" ht="13.5" customHeight="1">
      <c r="B75" s="97"/>
      <c r="C75" s="97"/>
      <c r="D75" s="97"/>
      <c r="E75" s="98"/>
      <c r="F75" s="97"/>
      <c r="G75" s="97"/>
      <c r="H75" s="99"/>
      <c r="I75" s="119"/>
      <c r="J75" s="120" t="str">
        <f>IF(ISBLANK(I75),"",DATEDIF(I75,ﾃﾞｰﾀｼｰﾄ!$B$2,"Y"))</f>
        <v/>
      </c>
      <c r="K75" s="121"/>
      <c r="L75" s="121"/>
      <c r="M75" s="122"/>
      <c r="N75" s="123"/>
      <c r="O75" s="161"/>
    </row>
    <row r="76" spans="2:15" ht="13.5" customHeight="1">
      <c r="B76" s="97"/>
      <c r="C76" s="97"/>
      <c r="D76" s="97"/>
      <c r="E76" s="98"/>
      <c r="F76" s="97"/>
      <c r="G76" s="97"/>
      <c r="H76" s="99"/>
      <c r="I76" s="119"/>
      <c r="J76" s="120" t="str">
        <f>IF(ISBLANK(I76),"",DATEDIF(I76,ﾃﾞｰﾀｼｰﾄ!$B$2,"Y"))</f>
        <v/>
      </c>
      <c r="K76" s="121"/>
      <c r="L76" s="121"/>
      <c r="M76" s="122"/>
      <c r="N76" s="123"/>
      <c r="O76" s="161"/>
    </row>
    <row r="77" spans="2:15" ht="13.5" customHeight="1">
      <c r="B77" s="97"/>
      <c r="C77" s="97"/>
      <c r="D77" s="97"/>
      <c r="E77" s="98"/>
      <c r="F77" s="97"/>
      <c r="G77" s="97"/>
      <c r="H77" s="99"/>
      <c r="I77" s="119"/>
      <c r="J77" s="120" t="str">
        <f>IF(ISBLANK(I77),"",DATEDIF(I77,ﾃﾞｰﾀｼｰﾄ!$B$2,"Y"))</f>
        <v/>
      </c>
      <c r="K77" s="121"/>
      <c r="L77" s="121"/>
      <c r="M77" s="122"/>
      <c r="N77" s="123"/>
      <c r="O77" s="161"/>
    </row>
    <row r="78" spans="2:15" ht="13.5" customHeight="1">
      <c r="B78" s="97"/>
      <c r="C78" s="97"/>
      <c r="D78" s="97"/>
      <c r="E78" s="98"/>
      <c r="F78" s="97"/>
      <c r="G78" s="97"/>
      <c r="H78" s="99"/>
      <c r="I78" s="119"/>
      <c r="J78" s="120" t="str">
        <f>IF(ISBLANK(I78),"",DATEDIF(I78,ﾃﾞｰﾀｼｰﾄ!$B$2,"Y"))</f>
        <v/>
      </c>
      <c r="K78" s="121"/>
      <c r="L78" s="121"/>
      <c r="M78" s="122"/>
      <c r="N78" s="123"/>
      <c r="O78" s="161"/>
    </row>
    <row r="79" spans="2:15" ht="13.5" customHeight="1">
      <c r="B79" s="97"/>
      <c r="C79" s="97"/>
      <c r="D79" s="97"/>
      <c r="E79" s="98"/>
      <c r="F79" s="97"/>
      <c r="G79" s="97"/>
      <c r="H79" s="99"/>
      <c r="I79" s="119"/>
      <c r="J79" s="120" t="str">
        <f>IF(ISBLANK(I79),"",DATEDIF(I79,ﾃﾞｰﾀｼｰﾄ!$B$2,"Y"))</f>
        <v/>
      </c>
      <c r="K79" s="121"/>
      <c r="L79" s="121"/>
      <c r="M79" s="122"/>
      <c r="N79" s="123"/>
      <c r="O79" s="161"/>
    </row>
    <row r="80" spans="2:15" ht="13.5" customHeight="1">
      <c r="B80" s="97"/>
      <c r="C80" s="97"/>
      <c r="D80" s="97"/>
      <c r="E80" s="98"/>
      <c r="F80" s="97"/>
      <c r="G80" s="97"/>
      <c r="H80" s="99"/>
      <c r="I80" s="119"/>
      <c r="J80" s="120" t="str">
        <f>IF(ISBLANK(I80),"",DATEDIF(I80,ﾃﾞｰﾀｼｰﾄ!$B$2,"Y"))</f>
        <v/>
      </c>
      <c r="K80" s="121"/>
      <c r="L80" s="121"/>
      <c r="M80" s="122"/>
      <c r="N80" s="123"/>
      <c r="O80" s="161"/>
    </row>
    <row r="81" spans="2:15" ht="13.5" customHeight="1">
      <c r="B81" s="97"/>
      <c r="C81" s="97"/>
      <c r="D81" s="97"/>
      <c r="E81" s="98"/>
      <c r="F81" s="97"/>
      <c r="G81" s="97"/>
      <c r="H81" s="99"/>
      <c r="I81" s="119"/>
      <c r="J81" s="120" t="str">
        <f>IF(ISBLANK(I81),"",DATEDIF(I81,ﾃﾞｰﾀｼｰﾄ!$B$2,"Y"))</f>
        <v/>
      </c>
      <c r="K81" s="121"/>
      <c r="L81" s="121"/>
      <c r="M81" s="122"/>
      <c r="N81" s="123"/>
      <c r="O81" s="161"/>
    </row>
    <row r="82" spans="2:15" ht="13.5" customHeight="1">
      <c r="B82" s="97"/>
      <c r="C82" s="97"/>
      <c r="D82" s="97"/>
      <c r="E82" s="98"/>
      <c r="F82" s="97"/>
      <c r="G82" s="97"/>
      <c r="H82" s="99"/>
      <c r="I82" s="119"/>
      <c r="J82" s="120" t="str">
        <f>IF(ISBLANK(I82),"",DATEDIF(I82,ﾃﾞｰﾀｼｰﾄ!$B$2,"Y"))</f>
        <v/>
      </c>
      <c r="K82" s="121"/>
      <c r="L82" s="121"/>
      <c r="M82" s="122"/>
      <c r="N82" s="123"/>
      <c r="O82" s="161"/>
    </row>
    <row r="83" spans="2:15" ht="13.5" customHeight="1">
      <c r="B83" s="97"/>
      <c r="C83" s="97"/>
      <c r="D83" s="97"/>
      <c r="E83" s="98"/>
      <c r="F83" s="97"/>
      <c r="G83" s="97"/>
      <c r="H83" s="99"/>
      <c r="I83" s="119"/>
      <c r="J83" s="120" t="str">
        <f>IF(ISBLANK(I83),"",DATEDIF(I83,ﾃﾞｰﾀｼｰﾄ!$B$2,"Y"))</f>
        <v/>
      </c>
      <c r="K83" s="121"/>
      <c r="L83" s="121"/>
      <c r="M83" s="122"/>
      <c r="N83" s="123"/>
      <c r="O83" s="161"/>
    </row>
    <row r="84" spans="2:15" ht="13.5" customHeight="1">
      <c r="B84" s="97"/>
      <c r="C84" s="97"/>
      <c r="D84" s="97"/>
      <c r="E84" s="98"/>
      <c r="F84" s="97"/>
      <c r="G84" s="97"/>
      <c r="H84" s="99"/>
      <c r="I84" s="119"/>
      <c r="J84" s="120" t="str">
        <f>IF(ISBLANK(I84),"",DATEDIF(I84,ﾃﾞｰﾀｼｰﾄ!$B$2,"Y"))</f>
        <v/>
      </c>
      <c r="K84" s="121"/>
      <c r="L84" s="121"/>
      <c r="M84" s="122"/>
      <c r="N84" s="123"/>
      <c r="O84" s="161"/>
    </row>
    <row r="85" spans="2:15" ht="13.5" customHeight="1">
      <c r="B85" s="97"/>
      <c r="C85" s="97"/>
      <c r="D85" s="97"/>
      <c r="E85" s="98"/>
      <c r="F85" s="97"/>
      <c r="G85" s="97"/>
      <c r="H85" s="99"/>
      <c r="I85" s="119"/>
      <c r="J85" s="120" t="str">
        <f>IF(ISBLANK(I85),"",DATEDIF(I85,ﾃﾞｰﾀｼｰﾄ!$B$2,"Y"))</f>
        <v/>
      </c>
      <c r="K85" s="121"/>
      <c r="L85" s="121"/>
      <c r="M85" s="122"/>
      <c r="N85" s="123"/>
      <c r="O85" s="161"/>
    </row>
    <row r="86" spans="2:15" ht="13.5" customHeight="1">
      <c r="B86" s="97"/>
      <c r="C86" s="97"/>
      <c r="D86" s="97"/>
      <c r="E86" s="98"/>
      <c r="F86" s="97"/>
      <c r="G86" s="97"/>
      <c r="H86" s="99"/>
      <c r="I86" s="119"/>
      <c r="J86" s="120" t="str">
        <f>IF(ISBLANK(I86),"",DATEDIF(I86,ﾃﾞｰﾀｼｰﾄ!$B$2,"Y"))</f>
        <v/>
      </c>
      <c r="K86" s="121"/>
      <c r="L86" s="121"/>
      <c r="M86" s="122"/>
      <c r="N86" s="123"/>
      <c r="O86" s="161"/>
    </row>
    <row r="87" spans="2:15" ht="13.5" customHeight="1">
      <c r="B87" s="97"/>
      <c r="C87" s="97"/>
      <c r="D87" s="97"/>
      <c r="E87" s="98"/>
      <c r="F87" s="97"/>
      <c r="G87" s="97"/>
      <c r="H87" s="99"/>
      <c r="I87" s="119"/>
      <c r="J87" s="120" t="str">
        <f>IF(ISBLANK(I87),"",DATEDIF(I87,ﾃﾞｰﾀｼｰﾄ!$B$2,"Y"))</f>
        <v/>
      </c>
      <c r="K87" s="121"/>
      <c r="L87" s="121"/>
      <c r="M87" s="122"/>
      <c r="N87" s="123"/>
      <c r="O87" s="161"/>
    </row>
    <row r="88" spans="2:15" ht="13.5" customHeight="1">
      <c r="B88" s="97"/>
      <c r="C88" s="97"/>
      <c r="D88" s="97"/>
      <c r="E88" s="98"/>
      <c r="F88" s="97"/>
      <c r="G88" s="97"/>
      <c r="H88" s="99"/>
      <c r="I88" s="119"/>
      <c r="J88" s="120" t="str">
        <f>IF(ISBLANK(I88),"",DATEDIF(I88,ﾃﾞｰﾀｼｰﾄ!$B$2,"Y"))</f>
        <v/>
      </c>
      <c r="K88" s="121"/>
      <c r="L88" s="121"/>
      <c r="M88" s="122"/>
      <c r="N88" s="123"/>
      <c r="O88" s="161"/>
    </row>
    <row r="89" spans="2:15" ht="13.5" customHeight="1">
      <c r="B89" s="97"/>
      <c r="C89" s="97"/>
      <c r="D89" s="97"/>
      <c r="E89" s="98"/>
      <c r="F89" s="97"/>
      <c r="G89" s="97"/>
      <c r="H89" s="99"/>
      <c r="I89" s="119"/>
      <c r="J89" s="120" t="str">
        <f>IF(ISBLANK(I89),"",DATEDIF(I89,ﾃﾞｰﾀｼｰﾄ!$B$2,"Y"))</f>
        <v/>
      </c>
      <c r="K89" s="121"/>
      <c r="L89" s="121"/>
      <c r="M89" s="122"/>
      <c r="N89" s="123"/>
      <c r="O89" s="161"/>
    </row>
    <row r="90" spans="2:15" ht="13.5" customHeight="1">
      <c r="B90" s="97"/>
      <c r="C90" s="97"/>
      <c r="D90" s="97"/>
      <c r="E90" s="98"/>
      <c r="F90" s="97"/>
      <c r="G90" s="97"/>
      <c r="H90" s="99"/>
      <c r="I90" s="119"/>
      <c r="J90" s="120" t="str">
        <f>IF(ISBLANK(I90),"",DATEDIF(I90,ﾃﾞｰﾀｼｰﾄ!$B$2,"Y"))</f>
        <v/>
      </c>
      <c r="K90" s="121"/>
      <c r="L90" s="121"/>
      <c r="M90" s="122"/>
      <c r="N90" s="123"/>
      <c r="O90" s="161"/>
    </row>
    <row r="91" spans="2:15" ht="13.5" customHeight="1">
      <c r="B91" s="97"/>
      <c r="C91" s="97"/>
      <c r="D91" s="97"/>
      <c r="E91" s="98"/>
      <c r="F91" s="97"/>
      <c r="G91" s="97"/>
      <c r="H91" s="99"/>
      <c r="I91" s="119"/>
      <c r="J91" s="120" t="str">
        <f>IF(ISBLANK(I91),"",DATEDIF(I91,ﾃﾞｰﾀｼｰﾄ!$B$2,"Y"))</f>
        <v/>
      </c>
      <c r="K91" s="121"/>
      <c r="L91" s="121"/>
      <c r="M91" s="122"/>
      <c r="N91" s="123"/>
      <c r="O91" s="161"/>
    </row>
    <row r="92" spans="2:15" ht="13.5" customHeight="1">
      <c r="B92" s="97"/>
      <c r="C92" s="97"/>
      <c r="D92" s="97"/>
      <c r="E92" s="98"/>
      <c r="F92" s="97"/>
      <c r="G92" s="97"/>
      <c r="H92" s="99"/>
      <c r="I92" s="119"/>
      <c r="J92" s="120" t="str">
        <f>IF(ISBLANK(I92),"",DATEDIF(I92,ﾃﾞｰﾀｼｰﾄ!$B$2,"Y"))</f>
        <v/>
      </c>
      <c r="K92" s="121"/>
      <c r="L92" s="121"/>
      <c r="M92" s="122"/>
      <c r="N92" s="123"/>
      <c r="O92" s="161"/>
    </row>
    <row r="93" spans="2:15" ht="13.5" customHeight="1">
      <c r="B93" s="97"/>
      <c r="C93" s="97"/>
      <c r="D93" s="97"/>
      <c r="E93" s="98"/>
      <c r="F93" s="97"/>
      <c r="G93" s="97"/>
      <c r="H93" s="99"/>
      <c r="I93" s="119"/>
      <c r="J93" s="120" t="str">
        <f>IF(ISBLANK(I93),"",DATEDIF(I93,ﾃﾞｰﾀｼｰﾄ!$B$2,"Y"))</f>
        <v/>
      </c>
      <c r="K93" s="121"/>
      <c r="L93" s="121"/>
      <c r="M93" s="122"/>
      <c r="N93" s="123"/>
      <c r="O93" s="161"/>
    </row>
    <row r="94" spans="2:15" ht="13.5" customHeight="1">
      <c r="B94" s="97"/>
      <c r="C94" s="97"/>
      <c r="D94" s="97"/>
      <c r="E94" s="98"/>
      <c r="F94" s="97"/>
      <c r="G94" s="97"/>
      <c r="H94" s="99"/>
      <c r="I94" s="119"/>
      <c r="J94" s="120" t="str">
        <f>IF(ISBLANK(I94),"",DATEDIF(I94,ﾃﾞｰﾀｼｰﾄ!$B$2,"Y"))</f>
        <v/>
      </c>
      <c r="K94" s="121"/>
      <c r="L94" s="121"/>
      <c r="M94" s="122"/>
      <c r="N94" s="123"/>
      <c r="O94" s="161"/>
    </row>
    <row r="95" spans="2:15" ht="13.5" customHeight="1">
      <c r="B95" s="97"/>
      <c r="C95" s="97"/>
      <c r="D95" s="97"/>
      <c r="E95" s="98"/>
      <c r="F95" s="97"/>
      <c r="G95" s="97"/>
      <c r="H95" s="99"/>
      <c r="I95" s="119"/>
      <c r="J95" s="120" t="str">
        <f>IF(ISBLANK(I95),"",DATEDIF(I95,ﾃﾞｰﾀｼｰﾄ!$B$2,"Y"))</f>
        <v/>
      </c>
      <c r="K95" s="121"/>
      <c r="L95" s="121"/>
      <c r="M95" s="122"/>
      <c r="N95" s="123"/>
      <c r="O95" s="161"/>
    </row>
    <row r="96" spans="2:15" ht="13.5" customHeight="1">
      <c r="B96" s="97"/>
      <c r="C96" s="97"/>
      <c r="D96" s="97"/>
      <c r="E96" s="98"/>
      <c r="F96" s="97"/>
      <c r="G96" s="97"/>
      <c r="H96" s="99"/>
      <c r="I96" s="119"/>
      <c r="J96" s="120" t="str">
        <f>IF(ISBLANK(I96),"",DATEDIF(I96,ﾃﾞｰﾀｼｰﾄ!$B$2,"Y"))</f>
        <v/>
      </c>
      <c r="K96" s="121"/>
      <c r="L96" s="121"/>
      <c r="M96" s="122"/>
      <c r="N96" s="123"/>
      <c r="O96" s="161"/>
    </row>
    <row r="97" spans="2:15" ht="13.5" customHeight="1">
      <c r="B97" s="97"/>
      <c r="C97" s="97"/>
      <c r="D97" s="97"/>
      <c r="E97" s="98"/>
      <c r="F97" s="97"/>
      <c r="G97" s="97"/>
      <c r="H97" s="99"/>
      <c r="I97" s="119"/>
      <c r="J97" s="120" t="str">
        <f>IF(ISBLANK(I97),"",DATEDIF(I97,ﾃﾞｰﾀｼｰﾄ!$B$2,"Y"))</f>
        <v/>
      </c>
      <c r="K97" s="121"/>
      <c r="L97" s="121"/>
      <c r="M97" s="122"/>
      <c r="N97" s="123"/>
      <c r="O97" s="161"/>
    </row>
    <row r="98" spans="2:15" ht="13.5" customHeight="1">
      <c r="B98" s="97"/>
      <c r="C98" s="97"/>
      <c r="D98" s="97"/>
      <c r="E98" s="98"/>
      <c r="F98" s="97"/>
      <c r="G98" s="97"/>
      <c r="H98" s="99"/>
      <c r="I98" s="119"/>
      <c r="J98" s="120" t="str">
        <f>IF(ISBLANK(I98),"",DATEDIF(I98,ﾃﾞｰﾀｼｰﾄ!$B$2,"Y"))</f>
        <v/>
      </c>
      <c r="K98" s="121"/>
      <c r="L98" s="121"/>
      <c r="M98" s="122"/>
      <c r="N98" s="123"/>
      <c r="O98" s="161"/>
    </row>
    <row r="99" spans="2:15" ht="13.5" customHeight="1">
      <c r="B99" s="97"/>
      <c r="C99" s="97"/>
      <c r="D99" s="97"/>
      <c r="E99" s="98"/>
      <c r="F99" s="97"/>
      <c r="G99" s="97"/>
      <c r="H99" s="99"/>
      <c r="I99" s="119"/>
      <c r="J99" s="120" t="str">
        <f>IF(ISBLANK(I99),"",DATEDIF(I99,ﾃﾞｰﾀｼｰﾄ!$B$2,"Y"))</f>
        <v/>
      </c>
      <c r="K99" s="121"/>
      <c r="L99" s="121"/>
      <c r="M99" s="122"/>
      <c r="N99" s="123"/>
      <c r="O99" s="161"/>
    </row>
    <row r="100" spans="2:15" ht="13.5" customHeight="1">
      <c r="B100" s="97"/>
      <c r="C100" s="97"/>
      <c r="D100" s="97"/>
      <c r="E100" s="98"/>
      <c r="F100" s="97"/>
      <c r="G100" s="97"/>
      <c r="H100" s="99"/>
      <c r="I100" s="119"/>
      <c r="J100" s="120" t="str">
        <f>IF(ISBLANK(I100),"",DATEDIF(I100,ﾃﾞｰﾀｼｰﾄ!$B$2,"Y"))</f>
        <v/>
      </c>
      <c r="K100" s="121"/>
      <c r="L100" s="121"/>
      <c r="M100" s="122"/>
      <c r="N100" s="123"/>
      <c r="O100" s="161"/>
    </row>
    <row r="101" spans="2:15" ht="13.5" customHeight="1">
      <c r="B101" s="97"/>
      <c r="C101" s="97"/>
      <c r="D101" s="97"/>
      <c r="E101" s="98"/>
      <c r="F101" s="97"/>
      <c r="G101" s="97"/>
      <c r="H101" s="99"/>
      <c r="I101" s="119"/>
      <c r="J101" s="120" t="str">
        <f>IF(ISBLANK(I101),"",DATEDIF(I101,ﾃﾞｰﾀｼｰﾄ!$B$2,"Y"))</f>
        <v/>
      </c>
      <c r="K101" s="121"/>
      <c r="L101" s="121"/>
      <c r="M101" s="122"/>
      <c r="N101" s="123"/>
      <c r="O101" s="161"/>
    </row>
    <row r="102" spans="2:15" ht="13.5" customHeight="1">
      <c r="B102" s="97"/>
      <c r="C102" s="97"/>
      <c r="D102" s="97"/>
      <c r="E102" s="98"/>
      <c r="F102" s="97"/>
      <c r="G102" s="97"/>
      <c r="H102" s="99"/>
      <c r="I102" s="119"/>
      <c r="J102" s="120" t="str">
        <f>IF(ISBLANK(I102),"",DATEDIF(I102,ﾃﾞｰﾀｼｰﾄ!$B$2,"Y"))</f>
        <v/>
      </c>
      <c r="K102" s="121"/>
      <c r="L102" s="121"/>
      <c r="M102" s="122"/>
      <c r="N102" s="123"/>
      <c r="O102" s="161"/>
    </row>
    <row r="103" spans="2:15" ht="13.5" customHeight="1">
      <c r="B103" s="97"/>
      <c r="C103" s="97"/>
      <c r="D103" s="97"/>
      <c r="E103" s="98"/>
      <c r="F103" s="97"/>
      <c r="G103" s="97"/>
      <c r="H103" s="99"/>
      <c r="I103" s="119"/>
      <c r="J103" s="120" t="str">
        <f>IF(ISBLANK(I103),"",DATEDIF(I103,ﾃﾞｰﾀｼｰﾄ!$B$2,"Y"))</f>
        <v/>
      </c>
      <c r="K103" s="121"/>
      <c r="L103" s="121"/>
      <c r="M103" s="122"/>
      <c r="N103" s="123"/>
      <c r="O103" s="161"/>
    </row>
    <row r="104" spans="2:15" ht="13.5" customHeight="1">
      <c r="B104" s="97"/>
      <c r="C104" s="97"/>
      <c r="D104" s="97"/>
      <c r="E104" s="98"/>
      <c r="F104" s="97"/>
      <c r="G104" s="97"/>
      <c r="H104" s="99"/>
      <c r="I104" s="119"/>
      <c r="J104" s="120" t="str">
        <f>IF(ISBLANK(I104),"",DATEDIF(I104,ﾃﾞｰﾀｼｰﾄ!$B$2,"Y"))</f>
        <v/>
      </c>
      <c r="K104" s="121"/>
      <c r="L104" s="121"/>
      <c r="M104" s="122"/>
      <c r="N104" s="123"/>
      <c r="O104" s="161"/>
    </row>
    <row r="105" spans="2:15" ht="13.5" customHeight="1">
      <c r="B105" s="97"/>
      <c r="C105" s="97"/>
      <c r="D105" s="97"/>
      <c r="E105" s="98"/>
      <c r="F105" s="97"/>
      <c r="G105" s="97"/>
      <c r="H105" s="99"/>
      <c r="I105" s="119"/>
      <c r="J105" s="120" t="str">
        <f>IF(ISBLANK(I105),"",DATEDIF(I105,ﾃﾞｰﾀｼｰﾄ!$B$2,"Y"))</f>
        <v/>
      </c>
      <c r="K105" s="121"/>
      <c r="L105" s="121"/>
      <c r="M105" s="122"/>
      <c r="N105" s="123"/>
      <c r="O105" s="161"/>
    </row>
    <row r="106" spans="2:15" ht="13.5" customHeight="1">
      <c r="B106" s="97"/>
      <c r="C106" s="97"/>
      <c r="D106" s="97"/>
      <c r="E106" s="98"/>
      <c r="F106" s="97"/>
      <c r="G106" s="97"/>
      <c r="H106" s="99"/>
      <c r="I106" s="119"/>
      <c r="J106" s="120" t="str">
        <f>IF(ISBLANK(I106),"",DATEDIF(I106,ﾃﾞｰﾀｼｰﾄ!$B$2,"Y"))</f>
        <v/>
      </c>
      <c r="K106" s="121"/>
      <c r="L106" s="121"/>
      <c r="M106" s="122"/>
      <c r="N106" s="123"/>
      <c r="O106" s="161"/>
    </row>
    <row r="107" spans="2:15" ht="13.5" customHeight="1">
      <c r="B107" s="97"/>
      <c r="C107" s="97"/>
      <c r="D107" s="97"/>
      <c r="E107" s="98"/>
      <c r="F107" s="97"/>
      <c r="G107" s="97"/>
      <c r="H107" s="99"/>
      <c r="I107" s="119"/>
      <c r="J107" s="120" t="str">
        <f>IF(ISBLANK(I107),"",DATEDIF(I107,ﾃﾞｰﾀｼｰﾄ!$B$2,"Y"))</f>
        <v/>
      </c>
      <c r="K107" s="121"/>
      <c r="L107" s="121"/>
      <c r="M107" s="122"/>
      <c r="N107" s="123"/>
      <c r="O107" s="161"/>
    </row>
    <row r="108" spans="2:15" ht="13.5" customHeight="1">
      <c r="B108" s="97"/>
      <c r="C108" s="97"/>
      <c r="D108" s="97"/>
      <c r="E108" s="98"/>
      <c r="F108" s="97"/>
      <c r="G108" s="97"/>
      <c r="H108" s="99"/>
      <c r="I108" s="119"/>
      <c r="J108" s="120" t="str">
        <f>IF(ISBLANK(I108),"",DATEDIF(I108,ﾃﾞｰﾀｼｰﾄ!$B$2,"Y"))</f>
        <v/>
      </c>
      <c r="K108" s="121"/>
      <c r="L108" s="121"/>
      <c r="M108" s="122"/>
      <c r="N108" s="123"/>
      <c r="O108" s="161"/>
    </row>
    <row r="109" spans="2:15" ht="13.5" customHeight="1">
      <c r="B109" s="97"/>
      <c r="C109" s="97"/>
      <c r="D109" s="97"/>
      <c r="E109" s="98"/>
      <c r="F109" s="97"/>
      <c r="G109" s="97"/>
      <c r="H109" s="99"/>
      <c r="I109" s="119"/>
      <c r="J109" s="120" t="str">
        <f>IF(ISBLANK(I109),"",DATEDIF(I109,ﾃﾞｰﾀｼｰﾄ!$B$2,"Y"))</f>
        <v/>
      </c>
      <c r="K109" s="121"/>
      <c r="L109" s="121"/>
      <c r="M109" s="122"/>
      <c r="N109" s="123"/>
      <c r="O109" s="161"/>
    </row>
    <row r="110" spans="2:15" ht="13.5" customHeight="1">
      <c r="B110" s="97"/>
      <c r="C110" s="97"/>
      <c r="D110" s="97"/>
      <c r="E110" s="98"/>
      <c r="F110" s="97"/>
      <c r="G110" s="97"/>
      <c r="H110" s="99"/>
      <c r="I110" s="119"/>
      <c r="J110" s="120" t="str">
        <f>IF(ISBLANK(I110),"",DATEDIF(I110,ﾃﾞｰﾀｼｰﾄ!$B$2,"Y"))</f>
        <v/>
      </c>
      <c r="K110" s="121"/>
      <c r="L110" s="121"/>
      <c r="M110" s="122"/>
      <c r="N110" s="123"/>
      <c r="O110" s="161"/>
    </row>
    <row r="111" spans="2:15" ht="13.5" customHeight="1">
      <c r="B111" s="97"/>
      <c r="C111" s="97"/>
      <c r="D111" s="97"/>
      <c r="E111" s="98"/>
      <c r="F111" s="97"/>
      <c r="G111" s="97"/>
      <c r="H111" s="99"/>
      <c r="I111" s="119"/>
      <c r="J111" s="120" t="str">
        <f>IF(ISBLANK(I111),"",DATEDIF(I111,ﾃﾞｰﾀｼｰﾄ!$B$2,"Y"))</f>
        <v/>
      </c>
      <c r="K111" s="121"/>
      <c r="L111" s="121"/>
      <c r="M111" s="122"/>
      <c r="N111" s="123"/>
      <c r="O111" s="161"/>
    </row>
    <row r="112" spans="2:15" ht="13.5" customHeight="1">
      <c r="B112" s="97"/>
      <c r="C112" s="97"/>
      <c r="D112" s="97"/>
      <c r="E112" s="98"/>
      <c r="F112" s="97"/>
      <c r="G112" s="97"/>
      <c r="H112" s="99"/>
      <c r="I112" s="119"/>
      <c r="J112" s="120" t="str">
        <f>IF(ISBLANK(I112),"",DATEDIF(I112,ﾃﾞｰﾀｼｰﾄ!$B$2,"Y"))</f>
        <v/>
      </c>
      <c r="K112" s="121"/>
      <c r="L112" s="121"/>
      <c r="M112" s="122"/>
      <c r="N112" s="123"/>
      <c r="O112" s="161"/>
    </row>
    <row r="113" spans="2:15" ht="13.5" customHeight="1">
      <c r="B113" s="97"/>
      <c r="C113" s="97"/>
      <c r="D113" s="97"/>
      <c r="E113" s="98"/>
      <c r="F113" s="97"/>
      <c r="G113" s="97"/>
      <c r="H113" s="99"/>
      <c r="I113" s="119"/>
      <c r="J113" s="120" t="str">
        <f>IF(ISBLANK(I113),"",DATEDIF(I113,ﾃﾞｰﾀｼｰﾄ!$B$2,"Y"))</f>
        <v/>
      </c>
      <c r="K113" s="121"/>
      <c r="L113" s="121"/>
      <c r="M113" s="122"/>
      <c r="N113" s="123"/>
      <c r="O113" s="161"/>
    </row>
    <row r="114" spans="2:15" ht="13.5" customHeight="1">
      <c r="B114" s="97"/>
      <c r="C114" s="97"/>
      <c r="D114" s="97"/>
      <c r="E114" s="98"/>
      <c r="F114" s="97"/>
      <c r="G114" s="97"/>
      <c r="H114" s="99"/>
      <c r="I114" s="119"/>
      <c r="J114" s="120" t="str">
        <f>IF(ISBLANK(I114),"",DATEDIF(I114,ﾃﾞｰﾀｼｰﾄ!$B$2,"Y"))</f>
        <v/>
      </c>
      <c r="K114" s="121"/>
      <c r="L114" s="121"/>
      <c r="M114" s="122"/>
      <c r="N114" s="123"/>
      <c r="O114" s="161"/>
    </row>
    <row r="115" spans="2:15" ht="13.5" customHeight="1">
      <c r="B115" s="97"/>
      <c r="C115" s="97"/>
      <c r="D115" s="97"/>
      <c r="E115" s="98"/>
      <c r="F115" s="97"/>
      <c r="G115" s="97"/>
      <c r="H115" s="99"/>
      <c r="I115" s="119"/>
      <c r="J115" s="120" t="str">
        <f>IF(ISBLANK(I115),"",DATEDIF(I115,ﾃﾞｰﾀｼｰﾄ!$B$2,"Y"))</f>
        <v/>
      </c>
      <c r="K115" s="121"/>
      <c r="L115" s="121"/>
      <c r="M115" s="122"/>
      <c r="N115" s="123"/>
      <c r="O115" s="161"/>
    </row>
    <row r="116" spans="2:15" ht="13.5" customHeight="1">
      <c r="B116" s="97"/>
      <c r="C116" s="97"/>
      <c r="D116" s="97"/>
      <c r="E116" s="98"/>
      <c r="F116" s="97"/>
      <c r="G116" s="97"/>
      <c r="H116" s="99"/>
      <c r="I116" s="119"/>
      <c r="J116" s="120" t="str">
        <f>IF(ISBLANK(I116),"",DATEDIF(I116,ﾃﾞｰﾀｼｰﾄ!$B$2,"Y"))</f>
        <v/>
      </c>
      <c r="K116" s="121"/>
      <c r="L116" s="121"/>
      <c r="M116" s="122"/>
      <c r="N116" s="123"/>
      <c r="O116" s="161"/>
    </row>
    <row r="117" spans="2:15" ht="13.5" customHeight="1">
      <c r="B117" s="97"/>
      <c r="C117" s="97"/>
      <c r="D117" s="97"/>
      <c r="E117" s="98"/>
      <c r="F117" s="97"/>
      <c r="G117" s="97"/>
      <c r="H117" s="99"/>
      <c r="I117" s="119"/>
      <c r="J117" s="120" t="str">
        <f>IF(ISBLANK(I117),"",DATEDIF(I117,ﾃﾞｰﾀｼｰﾄ!$B$2,"Y"))</f>
        <v/>
      </c>
      <c r="K117" s="121"/>
      <c r="L117" s="121"/>
      <c r="M117" s="122"/>
      <c r="N117" s="123"/>
      <c r="O117" s="161"/>
    </row>
    <row r="118" spans="2:15" ht="13.5" customHeight="1">
      <c r="B118" s="97"/>
      <c r="C118" s="97"/>
      <c r="D118" s="97"/>
      <c r="E118" s="98"/>
      <c r="F118" s="97"/>
      <c r="G118" s="97"/>
      <c r="H118" s="99"/>
      <c r="I118" s="119"/>
      <c r="J118" s="120" t="str">
        <f>IF(ISBLANK(I118),"",DATEDIF(I118,ﾃﾞｰﾀｼｰﾄ!$B$2,"Y"))</f>
        <v/>
      </c>
      <c r="K118" s="121"/>
      <c r="L118" s="121"/>
      <c r="M118" s="122"/>
      <c r="N118" s="123"/>
      <c r="O118" s="161"/>
    </row>
    <row r="119" spans="2:15" ht="13.5" customHeight="1">
      <c r="B119" s="97"/>
      <c r="C119" s="97"/>
      <c r="D119" s="97"/>
      <c r="E119" s="98"/>
      <c r="F119" s="97"/>
      <c r="G119" s="97"/>
      <c r="H119" s="99"/>
      <c r="I119" s="119"/>
      <c r="J119" s="120" t="str">
        <f>IF(ISBLANK(I119),"",DATEDIF(I119,ﾃﾞｰﾀｼｰﾄ!$B$2,"Y"))</f>
        <v/>
      </c>
      <c r="K119" s="121"/>
      <c r="L119" s="121"/>
      <c r="M119" s="122"/>
      <c r="N119" s="123"/>
      <c r="O119" s="161"/>
    </row>
    <row r="120" spans="2:15" ht="13.5" customHeight="1">
      <c r="B120" s="97"/>
      <c r="C120" s="97"/>
      <c r="D120" s="97"/>
      <c r="E120" s="98"/>
      <c r="F120" s="97"/>
      <c r="G120" s="97"/>
      <c r="H120" s="99"/>
      <c r="I120" s="119"/>
      <c r="J120" s="120" t="str">
        <f>IF(ISBLANK(I120),"",DATEDIF(I120,ﾃﾞｰﾀｼｰﾄ!$B$2,"Y"))</f>
        <v/>
      </c>
      <c r="K120" s="121"/>
      <c r="L120" s="121"/>
      <c r="M120" s="122"/>
      <c r="N120" s="123"/>
      <c r="O120" s="161"/>
    </row>
    <row r="121" spans="2:15" ht="13.5" customHeight="1">
      <c r="B121" s="97"/>
      <c r="C121" s="97"/>
      <c r="D121" s="97"/>
      <c r="E121" s="98"/>
      <c r="F121" s="97"/>
      <c r="G121" s="97"/>
      <c r="H121" s="99"/>
      <c r="I121" s="119"/>
      <c r="J121" s="120" t="str">
        <f>IF(ISBLANK(I121),"",DATEDIF(I121,ﾃﾞｰﾀｼｰﾄ!$B$2,"Y"))</f>
        <v/>
      </c>
      <c r="K121" s="121"/>
      <c r="L121" s="121"/>
      <c r="M121" s="122"/>
      <c r="N121" s="123"/>
      <c r="O121" s="161"/>
    </row>
    <row r="122" spans="2:15" ht="13.5" customHeight="1">
      <c r="B122" s="97"/>
      <c r="C122" s="97"/>
      <c r="D122" s="97"/>
      <c r="E122" s="98"/>
      <c r="F122" s="97"/>
      <c r="G122" s="97"/>
      <c r="H122" s="99"/>
      <c r="I122" s="119"/>
      <c r="J122" s="120" t="str">
        <f>IF(ISBLANK(I122),"",DATEDIF(I122,ﾃﾞｰﾀｼｰﾄ!$B$2,"Y"))</f>
        <v/>
      </c>
      <c r="K122" s="121"/>
      <c r="L122" s="152"/>
      <c r="M122" s="153"/>
      <c r="N122" s="123"/>
      <c r="O122" s="161"/>
    </row>
    <row r="123" spans="2:15" ht="13.5" customHeight="1">
      <c r="B123" s="97"/>
      <c r="C123" s="97"/>
      <c r="D123" s="97"/>
      <c r="E123" s="98"/>
      <c r="F123" s="97"/>
      <c r="G123" s="97"/>
      <c r="H123" s="99"/>
      <c r="I123" s="119"/>
      <c r="J123" s="120" t="str">
        <f>IF(ISBLANK(I123),"",DATEDIF(I123,ﾃﾞｰﾀｼｰﾄ!$B$2,"Y"))</f>
        <v/>
      </c>
      <c r="K123" s="121"/>
      <c r="L123" s="152"/>
      <c r="M123" s="153"/>
      <c r="N123" s="123"/>
      <c r="O123" s="161"/>
    </row>
    <row r="124" spans="2:15" ht="13.5" customHeight="1">
      <c r="B124" s="97"/>
      <c r="C124" s="97"/>
      <c r="D124" s="97"/>
      <c r="E124" s="98"/>
      <c r="F124" s="97"/>
      <c r="G124" s="97"/>
      <c r="H124" s="99"/>
      <c r="I124" s="119"/>
      <c r="J124" s="120" t="str">
        <f>IF(ISBLANK(I124),"",DATEDIF(I124,ﾃﾞｰﾀｼｰﾄ!$B$2,"Y"))</f>
        <v/>
      </c>
      <c r="K124" s="121"/>
      <c r="L124" s="121"/>
      <c r="M124" s="122"/>
      <c r="N124" s="123"/>
      <c r="O124" s="161"/>
    </row>
    <row r="125" spans="2:15" ht="13.5" customHeight="1">
      <c r="B125" s="97"/>
      <c r="C125" s="97"/>
      <c r="D125" s="97"/>
      <c r="E125" s="98"/>
      <c r="F125" s="97"/>
      <c r="G125" s="97"/>
      <c r="H125" s="99"/>
      <c r="I125" s="119"/>
      <c r="J125" s="120" t="str">
        <f>IF(ISBLANK(I125),"",DATEDIF(I125,ﾃﾞｰﾀｼｰﾄ!$B$2,"Y"))</f>
        <v/>
      </c>
      <c r="K125" s="121"/>
      <c r="L125" s="121"/>
      <c r="M125" s="122"/>
      <c r="N125" s="123"/>
      <c r="O125" s="161"/>
    </row>
    <row r="126" spans="2:15" ht="13.5" customHeight="1">
      <c r="B126" s="97"/>
      <c r="C126" s="97"/>
      <c r="D126" s="97"/>
      <c r="E126" s="98"/>
      <c r="F126" s="97"/>
      <c r="G126" s="97"/>
      <c r="H126" s="99"/>
      <c r="I126" s="119"/>
      <c r="J126" s="120" t="str">
        <f>IF(ISBLANK(I126),"",DATEDIF(I126,ﾃﾞｰﾀｼｰﾄ!$B$2,"Y"))</f>
        <v/>
      </c>
      <c r="K126" s="121"/>
      <c r="L126" s="121"/>
      <c r="M126" s="122"/>
      <c r="N126" s="123"/>
      <c r="O126" s="161"/>
    </row>
    <row r="127" spans="2:15" ht="13.5" customHeight="1">
      <c r="B127" s="97"/>
      <c r="C127" s="97"/>
      <c r="D127" s="97"/>
      <c r="E127" s="98"/>
      <c r="F127" s="97"/>
      <c r="G127" s="97"/>
      <c r="H127" s="99"/>
      <c r="I127" s="119"/>
      <c r="J127" s="120" t="str">
        <f>IF(ISBLANK(I127),"",DATEDIF(I127,ﾃﾞｰﾀｼｰﾄ!$B$2,"Y"))</f>
        <v/>
      </c>
      <c r="K127" s="121"/>
      <c r="L127" s="121"/>
      <c r="M127" s="122"/>
      <c r="N127" s="123"/>
      <c r="O127" s="161"/>
    </row>
    <row r="128" spans="2:15" ht="13.5" customHeight="1">
      <c r="B128" s="97"/>
      <c r="C128" s="97"/>
      <c r="D128" s="97"/>
      <c r="E128" s="98"/>
      <c r="F128" s="97"/>
      <c r="G128" s="97"/>
      <c r="H128" s="99"/>
      <c r="I128" s="119"/>
      <c r="J128" s="120" t="str">
        <f>IF(ISBLANK(I128),"",DATEDIF(I128,ﾃﾞｰﾀｼｰﾄ!$B$2,"Y"))</f>
        <v/>
      </c>
      <c r="K128" s="121"/>
      <c r="L128" s="121"/>
      <c r="M128" s="122"/>
      <c r="N128" s="123"/>
      <c r="O128" s="161"/>
    </row>
    <row r="129" spans="2:15" ht="13.5" customHeight="1">
      <c r="B129" s="97"/>
      <c r="C129" s="97"/>
      <c r="D129" s="97"/>
      <c r="E129" s="98"/>
      <c r="F129" s="97"/>
      <c r="G129" s="97"/>
      <c r="H129" s="99"/>
      <c r="I129" s="119"/>
      <c r="J129" s="120" t="str">
        <f>IF(ISBLANK(I129),"",DATEDIF(I129,ﾃﾞｰﾀｼｰﾄ!$B$2,"Y"))</f>
        <v/>
      </c>
      <c r="K129" s="121"/>
      <c r="L129" s="121"/>
      <c r="M129" s="122"/>
      <c r="N129" s="123"/>
      <c r="O129" s="161"/>
    </row>
    <row r="130" spans="2:15" ht="13.5" customHeight="1">
      <c r="B130" s="97"/>
      <c r="C130" s="97"/>
      <c r="D130" s="97"/>
      <c r="E130" s="98"/>
      <c r="F130" s="97"/>
      <c r="G130" s="97"/>
      <c r="H130" s="99"/>
      <c r="I130" s="119"/>
      <c r="J130" s="120" t="str">
        <f>IF(ISBLANK(I130),"",DATEDIF(I130,ﾃﾞｰﾀｼｰﾄ!$B$2,"Y"))</f>
        <v/>
      </c>
      <c r="K130" s="121"/>
      <c r="L130" s="121"/>
      <c r="M130" s="122"/>
      <c r="N130" s="123"/>
      <c r="O130" s="161"/>
    </row>
    <row r="131" spans="2:15" ht="13.5" customHeight="1">
      <c r="B131" s="97"/>
      <c r="C131" s="97"/>
      <c r="D131" s="97"/>
      <c r="E131" s="98"/>
      <c r="F131" s="97"/>
      <c r="G131" s="97"/>
      <c r="H131" s="99"/>
      <c r="I131" s="119"/>
      <c r="J131" s="120" t="str">
        <f>IF(ISBLANK(I131),"",DATEDIF(I131,ﾃﾞｰﾀｼｰﾄ!$B$2,"Y"))</f>
        <v/>
      </c>
      <c r="K131" s="121"/>
      <c r="L131" s="121"/>
      <c r="M131" s="122"/>
      <c r="N131" s="123"/>
      <c r="O131" s="161"/>
    </row>
    <row r="132" spans="2:15" ht="13.5" customHeight="1">
      <c r="B132" s="97"/>
      <c r="C132" s="97"/>
      <c r="D132" s="97"/>
      <c r="E132" s="98"/>
      <c r="F132" s="97"/>
      <c r="G132" s="97"/>
      <c r="H132" s="99"/>
      <c r="I132" s="119"/>
      <c r="J132" s="120" t="str">
        <f>IF(ISBLANK(I132),"",DATEDIF(I132,ﾃﾞｰﾀｼｰﾄ!$B$2,"Y"))</f>
        <v/>
      </c>
      <c r="K132" s="121"/>
      <c r="L132" s="121"/>
      <c r="M132" s="122"/>
      <c r="N132" s="123"/>
      <c r="O132" s="161"/>
    </row>
    <row r="133" spans="2:15" ht="13.5" customHeight="1">
      <c r="B133" s="97"/>
      <c r="C133" s="97"/>
      <c r="D133" s="97"/>
      <c r="E133" s="98"/>
      <c r="F133" s="97"/>
      <c r="G133" s="97"/>
      <c r="H133" s="99"/>
      <c r="I133" s="119"/>
      <c r="J133" s="120" t="str">
        <f>IF(ISBLANK(I133),"",DATEDIF(I133,ﾃﾞｰﾀｼｰﾄ!$B$2,"Y"))</f>
        <v/>
      </c>
      <c r="K133" s="121"/>
      <c r="L133" s="121"/>
      <c r="M133" s="122"/>
      <c r="N133" s="123"/>
      <c r="O133" s="161"/>
    </row>
    <row r="134" spans="2:15" ht="13.5" customHeight="1">
      <c r="B134" s="97"/>
      <c r="C134" s="97"/>
      <c r="D134" s="97"/>
      <c r="E134" s="98"/>
      <c r="F134" s="97"/>
      <c r="G134" s="97"/>
      <c r="H134" s="99"/>
      <c r="I134" s="119"/>
      <c r="J134" s="120" t="str">
        <f>IF(ISBLANK(I134),"",DATEDIF(I134,ﾃﾞｰﾀｼｰﾄ!$B$2,"Y"))</f>
        <v/>
      </c>
      <c r="K134" s="121"/>
      <c r="L134" s="121"/>
      <c r="M134" s="122"/>
      <c r="N134" s="123"/>
      <c r="O134" s="161"/>
    </row>
    <row r="135" spans="2:15" ht="13.5" customHeight="1">
      <c r="B135" s="97"/>
      <c r="C135" s="97"/>
      <c r="D135" s="97"/>
      <c r="E135" s="98"/>
      <c r="F135" s="97"/>
      <c r="G135" s="97"/>
      <c r="H135" s="99"/>
      <c r="I135" s="119"/>
      <c r="J135" s="120" t="str">
        <f>IF(ISBLANK(I135),"",DATEDIF(I135,ﾃﾞｰﾀｼｰﾄ!$B$2,"Y"))</f>
        <v/>
      </c>
      <c r="K135" s="121"/>
      <c r="L135" s="121"/>
      <c r="M135" s="122"/>
      <c r="N135" s="123"/>
      <c r="O135" s="161"/>
    </row>
    <row r="136" spans="2:15" ht="13.5" customHeight="1">
      <c r="B136" s="97"/>
      <c r="C136" s="97"/>
      <c r="D136" s="97"/>
      <c r="E136" s="98"/>
      <c r="F136" s="97"/>
      <c r="G136" s="97"/>
      <c r="H136" s="99"/>
      <c r="I136" s="119"/>
      <c r="J136" s="120" t="str">
        <f>IF(ISBLANK(I136),"",DATEDIF(I136,ﾃﾞｰﾀｼｰﾄ!$B$2,"Y"))</f>
        <v/>
      </c>
      <c r="K136" s="121"/>
      <c r="L136" s="121"/>
      <c r="M136" s="122"/>
      <c r="N136" s="123"/>
      <c r="O136" s="161"/>
    </row>
    <row r="137" spans="2:15" ht="13.5" customHeight="1">
      <c r="B137" s="97"/>
      <c r="C137" s="97"/>
      <c r="D137" s="97"/>
      <c r="E137" s="98"/>
      <c r="F137" s="97"/>
      <c r="G137" s="97"/>
      <c r="H137" s="99"/>
      <c r="I137" s="119"/>
      <c r="J137" s="120" t="str">
        <f>IF(ISBLANK(I137),"",DATEDIF(I137,ﾃﾞｰﾀｼｰﾄ!$B$2,"Y"))</f>
        <v/>
      </c>
      <c r="K137" s="121"/>
      <c r="L137" s="121"/>
      <c r="M137" s="122"/>
      <c r="N137" s="123"/>
      <c r="O137" s="161"/>
    </row>
    <row r="138" spans="2:15" ht="13.5" customHeight="1">
      <c r="B138" s="97"/>
      <c r="C138" s="97"/>
      <c r="D138" s="97"/>
      <c r="E138" s="98"/>
      <c r="F138" s="97"/>
      <c r="G138" s="97"/>
      <c r="H138" s="99"/>
      <c r="I138" s="119"/>
      <c r="J138" s="120" t="str">
        <f>IF(ISBLANK(I138),"",DATEDIF(I138,ﾃﾞｰﾀｼｰﾄ!$B$2,"Y"))</f>
        <v/>
      </c>
      <c r="K138" s="121"/>
      <c r="L138" s="121"/>
      <c r="M138" s="122"/>
      <c r="N138" s="123"/>
      <c r="O138" s="161"/>
    </row>
    <row r="139" spans="2:15" ht="13.5" customHeight="1">
      <c r="B139" s="97"/>
      <c r="C139" s="97"/>
      <c r="D139" s="97"/>
      <c r="E139" s="98"/>
      <c r="F139" s="97"/>
      <c r="G139" s="97"/>
      <c r="H139" s="99"/>
      <c r="I139" s="119"/>
      <c r="J139" s="120" t="str">
        <f>IF(ISBLANK(I139),"",DATEDIF(I139,ﾃﾞｰﾀｼｰﾄ!$B$2,"Y"))</f>
        <v/>
      </c>
      <c r="K139" s="121"/>
      <c r="L139" s="121"/>
      <c r="M139" s="122"/>
      <c r="N139" s="123"/>
      <c r="O139" s="161"/>
    </row>
    <row r="140" spans="2:15" ht="13.5" customHeight="1">
      <c r="B140" s="97"/>
      <c r="C140" s="97"/>
      <c r="D140" s="97"/>
      <c r="E140" s="98"/>
      <c r="F140" s="97"/>
      <c r="G140" s="97"/>
      <c r="H140" s="99"/>
      <c r="I140" s="119"/>
      <c r="J140" s="120" t="str">
        <f>IF(ISBLANK(I140),"",DATEDIF(I140,ﾃﾞｰﾀｼｰﾄ!$B$2,"Y"))</f>
        <v/>
      </c>
      <c r="K140" s="121"/>
      <c r="L140" s="121"/>
      <c r="M140" s="122"/>
      <c r="N140" s="123"/>
      <c r="O140" s="161"/>
    </row>
    <row r="141" spans="2:15" ht="13.5" customHeight="1">
      <c r="B141" s="97"/>
      <c r="C141" s="97"/>
      <c r="D141" s="97"/>
      <c r="E141" s="98"/>
      <c r="F141" s="97"/>
      <c r="G141" s="97"/>
      <c r="H141" s="99"/>
      <c r="I141" s="119"/>
      <c r="J141" s="120" t="str">
        <f>IF(ISBLANK(I141),"",DATEDIF(I141,ﾃﾞｰﾀｼｰﾄ!$B$2,"Y"))</f>
        <v/>
      </c>
      <c r="K141" s="121"/>
      <c r="L141" s="121"/>
      <c r="M141" s="122"/>
      <c r="N141" s="123"/>
      <c r="O141" s="161"/>
    </row>
    <row r="142" spans="2:15" ht="13.5" customHeight="1">
      <c r="B142" s="97"/>
      <c r="C142" s="97"/>
      <c r="D142" s="97"/>
      <c r="E142" s="98"/>
      <c r="F142" s="97"/>
      <c r="G142" s="97"/>
      <c r="H142" s="99"/>
      <c r="I142" s="119"/>
      <c r="J142" s="120" t="str">
        <f>IF(ISBLANK(I142),"",DATEDIF(I142,ﾃﾞｰﾀｼｰﾄ!$B$2,"Y"))</f>
        <v/>
      </c>
      <c r="K142" s="121"/>
      <c r="L142" s="121"/>
      <c r="M142" s="122"/>
      <c r="N142" s="123"/>
      <c r="O142" s="161"/>
    </row>
    <row r="143" spans="2:15" ht="13.5" customHeight="1">
      <c r="B143" s="97"/>
      <c r="C143" s="97"/>
      <c r="D143" s="97"/>
      <c r="E143" s="98"/>
      <c r="F143" s="97"/>
      <c r="G143" s="97"/>
      <c r="H143" s="99"/>
      <c r="I143" s="119"/>
      <c r="J143" s="120" t="str">
        <f>IF(ISBLANK(I143),"",DATEDIF(I143,ﾃﾞｰﾀｼｰﾄ!$B$2,"Y"))</f>
        <v/>
      </c>
      <c r="K143" s="121"/>
      <c r="L143" s="121"/>
      <c r="M143" s="122"/>
      <c r="N143" s="123"/>
      <c r="O143" s="161"/>
    </row>
    <row r="144" spans="2:15" ht="13.5" customHeight="1">
      <c r="B144" s="97"/>
      <c r="C144" s="97"/>
      <c r="D144" s="97"/>
      <c r="E144" s="98"/>
      <c r="F144" s="97"/>
      <c r="G144" s="97"/>
      <c r="H144" s="99"/>
      <c r="I144" s="119"/>
      <c r="J144" s="120" t="str">
        <f>IF(ISBLANK(I144),"",DATEDIF(I144,ﾃﾞｰﾀｼｰﾄ!$B$2,"Y"))</f>
        <v/>
      </c>
      <c r="K144" s="121"/>
      <c r="L144" s="121"/>
      <c r="M144" s="122"/>
      <c r="N144" s="123"/>
      <c r="O144" s="161"/>
    </row>
    <row r="145" spans="2:15" ht="13.5" customHeight="1">
      <c r="B145" s="97"/>
      <c r="C145" s="97"/>
      <c r="D145" s="97"/>
      <c r="E145" s="98"/>
      <c r="F145" s="97"/>
      <c r="G145" s="97"/>
      <c r="H145" s="99"/>
      <c r="I145" s="119"/>
      <c r="J145" s="120" t="str">
        <f>IF(ISBLANK(I145),"",DATEDIF(I145,ﾃﾞｰﾀｼｰﾄ!$B$2,"Y"))</f>
        <v/>
      </c>
      <c r="K145" s="121"/>
      <c r="L145" s="121"/>
      <c r="M145" s="122"/>
      <c r="N145" s="123"/>
      <c r="O145" s="161"/>
    </row>
    <row r="146" spans="2:15" ht="13.5" customHeight="1">
      <c r="B146" s="97"/>
      <c r="C146" s="97"/>
      <c r="D146" s="97"/>
      <c r="E146" s="98"/>
      <c r="F146" s="97"/>
      <c r="G146" s="97"/>
      <c r="H146" s="99"/>
      <c r="I146" s="119"/>
      <c r="J146" s="120" t="str">
        <f>IF(ISBLANK(I146),"",DATEDIF(I146,ﾃﾞｰﾀｼｰﾄ!$B$2,"Y"))</f>
        <v/>
      </c>
      <c r="K146" s="121"/>
      <c r="L146" s="121"/>
      <c r="M146" s="122"/>
      <c r="N146" s="123"/>
      <c r="O146" s="161"/>
    </row>
    <row r="147" spans="2:15" ht="13.5" customHeight="1">
      <c r="B147" s="97"/>
      <c r="C147" s="97"/>
      <c r="D147" s="97"/>
      <c r="E147" s="98"/>
      <c r="F147" s="97"/>
      <c r="G147" s="97"/>
      <c r="H147" s="99"/>
      <c r="I147" s="119"/>
      <c r="J147" s="120" t="str">
        <f>IF(ISBLANK(I147),"",DATEDIF(I147,ﾃﾞｰﾀｼｰﾄ!$B$2,"Y"))</f>
        <v/>
      </c>
      <c r="K147" s="121"/>
      <c r="L147" s="121"/>
      <c r="M147" s="122"/>
      <c r="N147" s="123"/>
      <c r="O147" s="161"/>
    </row>
    <row r="148" spans="2:15" ht="13.5" customHeight="1">
      <c r="B148" s="97"/>
      <c r="C148" s="97"/>
      <c r="D148" s="97"/>
      <c r="E148" s="98"/>
      <c r="F148" s="97"/>
      <c r="G148" s="97"/>
      <c r="H148" s="99"/>
      <c r="I148" s="119"/>
      <c r="J148" s="120" t="str">
        <f>IF(ISBLANK(I148),"",DATEDIF(I148,ﾃﾞｰﾀｼｰﾄ!$B$2,"Y"))</f>
        <v/>
      </c>
      <c r="K148" s="121"/>
      <c r="L148" s="121"/>
      <c r="M148" s="122"/>
      <c r="N148" s="123"/>
      <c r="O148" s="161"/>
    </row>
    <row r="149" spans="2:15" ht="13.5" customHeight="1">
      <c r="B149" s="97"/>
      <c r="C149" s="97"/>
      <c r="D149" s="97"/>
      <c r="E149" s="98"/>
      <c r="F149" s="97"/>
      <c r="G149" s="97"/>
      <c r="H149" s="99"/>
      <c r="I149" s="119"/>
      <c r="J149" s="120" t="str">
        <f>IF(ISBLANK(I149),"",DATEDIF(I149,ﾃﾞｰﾀｼｰﾄ!$B$2,"Y"))</f>
        <v/>
      </c>
      <c r="K149" s="121"/>
      <c r="L149" s="121"/>
      <c r="M149" s="122"/>
      <c r="N149" s="123"/>
      <c r="O149" s="161"/>
    </row>
    <row r="150" spans="2:15" ht="13.5" customHeight="1">
      <c r="B150" s="97"/>
      <c r="C150" s="97"/>
      <c r="D150" s="97"/>
      <c r="E150" s="98"/>
      <c r="F150" s="97"/>
      <c r="G150" s="97"/>
      <c r="H150" s="99"/>
      <c r="I150" s="119"/>
      <c r="J150" s="120" t="str">
        <f>IF(ISBLANK(I150),"",DATEDIF(I150,ﾃﾞｰﾀｼｰﾄ!$B$2,"Y"))</f>
        <v/>
      </c>
      <c r="K150" s="121"/>
      <c r="L150" s="121"/>
      <c r="M150" s="122"/>
      <c r="N150" s="123"/>
      <c r="O150" s="161"/>
    </row>
    <row r="151" spans="2:15" ht="13.5" customHeight="1">
      <c r="B151" s="97"/>
      <c r="C151" s="97"/>
      <c r="D151" s="97"/>
      <c r="E151" s="98"/>
      <c r="F151" s="97"/>
      <c r="G151" s="97"/>
      <c r="H151" s="99"/>
      <c r="I151" s="119"/>
      <c r="J151" s="120" t="str">
        <f>IF(ISBLANK(I151),"",DATEDIF(I151,ﾃﾞｰﾀｼｰﾄ!$B$2,"Y"))</f>
        <v/>
      </c>
      <c r="K151" s="121"/>
      <c r="L151" s="121"/>
      <c r="M151" s="122"/>
      <c r="N151" s="123"/>
      <c r="O151" s="161"/>
    </row>
    <row r="152" spans="2:15" ht="13.5" customHeight="1">
      <c r="B152" s="97"/>
      <c r="C152" s="97"/>
      <c r="D152" s="97"/>
      <c r="E152" s="98"/>
      <c r="F152" s="97"/>
      <c r="G152" s="97"/>
      <c r="H152" s="99"/>
      <c r="I152" s="119"/>
      <c r="J152" s="120" t="str">
        <f>IF(ISBLANK(I152),"",DATEDIF(I152,ﾃﾞｰﾀｼｰﾄ!$B$2,"Y"))</f>
        <v/>
      </c>
      <c r="K152" s="121"/>
      <c r="L152" s="121"/>
      <c r="M152" s="122"/>
      <c r="N152" s="123"/>
      <c r="O152" s="161"/>
    </row>
    <row r="153" spans="2:15" ht="13.5" customHeight="1">
      <c r="B153" s="97"/>
      <c r="C153" s="97"/>
      <c r="D153" s="97"/>
      <c r="E153" s="98"/>
      <c r="F153" s="97"/>
      <c r="G153" s="97"/>
      <c r="H153" s="99"/>
      <c r="I153" s="119"/>
      <c r="J153" s="120" t="str">
        <f>IF(ISBLANK(I153),"",DATEDIF(I153,ﾃﾞｰﾀｼｰﾄ!$B$2,"Y"))</f>
        <v/>
      </c>
      <c r="K153" s="121"/>
      <c r="L153" s="121"/>
      <c r="M153" s="122"/>
      <c r="N153" s="123"/>
      <c r="O153" s="161"/>
    </row>
    <row r="154" spans="2:15" ht="13.5" customHeight="1">
      <c r="B154" s="97"/>
      <c r="C154" s="97"/>
      <c r="D154" s="97"/>
      <c r="E154" s="98"/>
      <c r="F154" s="97"/>
      <c r="G154" s="97"/>
      <c r="H154" s="99"/>
      <c r="I154" s="119"/>
      <c r="J154" s="120" t="str">
        <f>IF(ISBLANK(I154),"",DATEDIF(I154,ﾃﾞｰﾀｼｰﾄ!$B$2,"Y"))</f>
        <v/>
      </c>
      <c r="K154" s="121"/>
      <c r="L154" s="121"/>
      <c r="M154" s="122"/>
      <c r="N154" s="123"/>
      <c r="O154" s="161"/>
    </row>
    <row r="155" spans="2:15" ht="13.5" customHeight="1">
      <c r="B155" s="97"/>
      <c r="C155" s="97"/>
      <c r="D155" s="97"/>
      <c r="E155" s="98"/>
      <c r="F155" s="97"/>
      <c r="G155" s="97"/>
      <c r="H155" s="99"/>
      <c r="I155" s="119"/>
      <c r="J155" s="120" t="str">
        <f>IF(ISBLANK(I155),"",DATEDIF(I155,ﾃﾞｰﾀｼｰﾄ!$B$2,"Y"))</f>
        <v/>
      </c>
      <c r="K155" s="121"/>
      <c r="L155" s="121"/>
      <c r="M155" s="122"/>
      <c r="N155" s="123"/>
      <c r="O155" s="161"/>
    </row>
    <row r="156" spans="2:15" ht="13.5" customHeight="1">
      <c r="B156" s="97"/>
      <c r="C156" s="97"/>
      <c r="D156" s="97"/>
      <c r="E156" s="98"/>
      <c r="F156" s="97"/>
      <c r="G156" s="97"/>
      <c r="H156" s="99"/>
      <c r="I156" s="119"/>
      <c r="J156" s="120" t="str">
        <f>IF(ISBLANK(I156),"",DATEDIF(I156,ﾃﾞｰﾀｼｰﾄ!$B$2,"Y"))</f>
        <v/>
      </c>
      <c r="K156" s="121"/>
      <c r="L156" s="121"/>
      <c r="M156" s="122"/>
      <c r="N156" s="123"/>
      <c r="O156" s="161"/>
    </row>
    <row r="157" spans="2:15" ht="13.5" customHeight="1">
      <c r="B157" s="97"/>
      <c r="C157" s="97"/>
      <c r="D157" s="97"/>
      <c r="E157" s="98"/>
      <c r="F157" s="97"/>
      <c r="G157" s="97"/>
      <c r="H157" s="99"/>
      <c r="I157" s="119"/>
      <c r="J157" s="120" t="str">
        <f>IF(ISBLANK(I157),"",DATEDIF(I157,ﾃﾞｰﾀｼｰﾄ!$B$2,"Y"))</f>
        <v/>
      </c>
      <c r="K157" s="121"/>
      <c r="L157" s="121"/>
      <c r="M157" s="122"/>
      <c r="N157" s="123"/>
      <c r="O157" s="161"/>
    </row>
    <row r="158" spans="2:15" ht="13.5" customHeight="1">
      <c r="B158" s="97"/>
      <c r="C158" s="97"/>
      <c r="D158" s="97"/>
      <c r="E158" s="98"/>
      <c r="F158" s="97"/>
      <c r="G158" s="97"/>
      <c r="H158" s="99"/>
      <c r="I158" s="119"/>
      <c r="J158" s="120" t="str">
        <f>IF(ISBLANK(I158),"",DATEDIF(I158,ﾃﾞｰﾀｼｰﾄ!$B$2,"Y"))</f>
        <v/>
      </c>
      <c r="K158" s="121"/>
      <c r="L158" s="121"/>
      <c r="M158" s="122"/>
      <c r="N158" s="123"/>
      <c r="O158" s="161"/>
    </row>
    <row r="159" spans="2:15" ht="13.5" customHeight="1">
      <c r="B159" s="97"/>
      <c r="C159" s="97"/>
      <c r="D159" s="97"/>
      <c r="E159" s="98"/>
      <c r="F159" s="97"/>
      <c r="G159" s="97"/>
      <c r="H159" s="99"/>
      <c r="I159" s="119"/>
      <c r="J159" s="120" t="str">
        <f>IF(ISBLANK(I159),"",DATEDIF(I159,ﾃﾞｰﾀｼｰﾄ!$B$2,"Y"))</f>
        <v/>
      </c>
      <c r="K159" s="121"/>
      <c r="L159" s="121"/>
      <c r="M159" s="122"/>
      <c r="N159" s="123"/>
      <c r="O159" s="161"/>
    </row>
    <row r="160" spans="2:15" ht="13.5" customHeight="1">
      <c r="B160" s="97"/>
      <c r="C160" s="97"/>
      <c r="D160" s="97"/>
      <c r="E160" s="98"/>
      <c r="F160" s="97"/>
      <c r="G160" s="97"/>
      <c r="H160" s="99"/>
      <c r="I160" s="119"/>
      <c r="J160" s="120" t="str">
        <f>IF(ISBLANK(I160),"",DATEDIF(I160,ﾃﾞｰﾀｼｰﾄ!$B$2,"Y"))</f>
        <v/>
      </c>
      <c r="K160" s="121"/>
      <c r="L160" s="121"/>
      <c r="M160" s="122"/>
      <c r="N160" s="123"/>
      <c r="O160" s="161"/>
    </row>
    <row r="161" spans="2:15" ht="13.5" customHeight="1">
      <c r="B161" s="97"/>
      <c r="C161" s="97"/>
      <c r="D161" s="97"/>
      <c r="E161" s="98"/>
      <c r="F161" s="97"/>
      <c r="G161" s="97"/>
      <c r="H161" s="99"/>
      <c r="I161" s="119"/>
      <c r="J161" s="120" t="str">
        <f>IF(ISBLANK(I161),"",DATEDIF(I161,ﾃﾞｰﾀｼｰﾄ!$B$2,"Y"))</f>
        <v/>
      </c>
      <c r="K161" s="121"/>
      <c r="L161" s="121"/>
      <c r="M161" s="122"/>
      <c r="N161" s="123"/>
      <c r="O161" s="161"/>
    </row>
    <row r="162" spans="2:15" ht="13.5" customHeight="1">
      <c r="B162" s="97"/>
      <c r="C162" s="97"/>
      <c r="D162" s="97"/>
      <c r="E162" s="98"/>
      <c r="F162" s="97"/>
      <c r="G162" s="97"/>
      <c r="H162" s="99"/>
      <c r="I162" s="119"/>
      <c r="J162" s="120" t="str">
        <f>IF(ISBLANK(I162),"",DATEDIF(I162,ﾃﾞｰﾀｼｰﾄ!$B$2,"Y"))</f>
        <v/>
      </c>
      <c r="K162" s="121"/>
      <c r="L162" s="121"/>
      <c r="M162" s="122"/>
      <c r="N162" s="123"/>
      <c r="O162" s="161"/>
    </row>
    <row r="163" spans="2:15" ht="13.5" customHeight="1">
      <c r="B163" s="97"/>
      <c r="C163" s="97"/>
      <c r="D163" s="97"/>
      <c r="E163" s="98"/>
      <c r="F163" s="97"/>
      <c r="G163" s="97"/>
      <c r="H163" s="99"/>
      <c r="I163" s="119"/>
      <c r="J163" s="120" t="str">
        <f>IF(ISBLANK(I163),"",DATEDIF(I163,ﾃﾞｰﾀｼｰﾄ!$B$2,"Y"))</f>
        <v/>
      </c>
      <c r="K163" s="121"/>
      <c r="L163" s="121"/>
      <c r="M163" s="122"/>
      <c r="N163" s="123"/>
      <c r="O163" s="161"/>
    </row>
    <row r="164" spans="2:15" ht="13.5" customHeight="1">
      <c r="B164" s="97"/>
      <c r="C164" s="97"/>
      <c r="D164" s="97"/>
      <c r="E164" s="98"/>
      <c r="F164" s="97"/>
      <c r="G164" s="97"/>
      <c r="H164" s="99"/>
      <c r="I164" s="119"/>
      <c r="J164" s="120" t="str">
        <f>IF(ISBLANK(I164),"",DATEDIF(I164,ﾃﾞｰﾀｼｰﾄ!$B$2,"Y"))</f>
        <v/>
      </c>
      <c r="K164" s="121"/>
      <c r="L164" s="121"/>
      <c r="M164" s="122"/>
      <c r="N164" s="123"/>
      <c r="O164" s="161"/>
    </row>
    <row r="165" spans="2:15" ht="13.5" customHeight="1">
      <c r="B165" s="97"/>
      <c r="C165" s="97"/>
      <c r="D165" s="97"/>
      <c r="E165" s="98"/>
      <c r="F165" s="97"/>
      <c r="G165" s="97"/>
      <c r="H165" s="99"/>
      <c r="I165" s="119"/>
      <c r="J165" s="120" t="str">
        <f>IF(ISBLANK(I165),"",DATEDIF(I165,ﾃﾞｰﾀｼｰﾄ!$B$2,"Y"))</f>
        <v/>
      </c>
      <c r="K165" s="121"/>
      <c r="L165" s="121"/>
      <c r="M165" s="122"/>
      <c r="N165" s="123"/>
      <c r="O165" s="161"/>
    </row>
    <row r="166" spans="2:15" ht="13.5" customHeight="1">
      <c r="B166" s="97"/>
      <c r="C166" s="97"/>
      <c r="D166" s="97"/>
      <c r="E166" s="98"/>
      <c r="F166" s="97"/>
      <c r="G166" s="97"/>
      <c r="H166" s="99"/>
      <c r="I166" s="119"/>
      <c r="J166" s="120" t="str">
        <f>IF(ISBLANK(I166),"",DATEDIF(I166,ﾃﾞｰﾀｼｰﾄ!$B$2,"Y"))</f>
        <v/>
      </c>
      <c r="K166" s="121"/>
      <c r="L166" s="121"/>
      <c r="M166" s="122"/>
      <c r="N166" s="123"/>
      <c r="O166" s="161"/>
    </row>
    <row r="167" spans="2:15" ht="13.5" customHeight="1">
      <c r="B167" s="97"/>
      <c r="C167" s="97"/>
      <c r="D167" s="97"/>
      <c r="E167" s="98"/>
      <c r="F167" s="97"/>
      <c r="G167" s="97"/>
      <c r="H167" s="99"/>
      <c r="I167" s="119"/>
      <c r="J167" s="120" t="str">
        <f>IF(ISBLANK(I167),"",DATEDIF(I167,ﾃﾞｰﾀｼｰﾄ!$B$2,"Y"))</f>
        <v/>
      </c>
      <c r="K167" s="121"/>
      <c r="L167" s="152"/>
      <c r="M167" s="153"/>
      <c r="N167" s="123"/>
      <c r="O167" s="161"/>
    </row>
    <row r="168" spans="2:15" ht="13.5" customHeight="1">
      <c r="B168" s="97"/>
      <c r="C168" s="97"/>
      <c r="D168" s="97"/>
      <c r="E168" s="98"/>
      <c r="F168" s="97"/>
      <c r="G168" s="97"/>
      <c r="H168" s="99"/>
      <c r="I168" s="119"/>
      <c r="J168" s="120" t="str">
        <f>IF(ISBLANK(I168),"",DATEDIF(I168,ﾃﾞｰﾀｼｰﾄ!$B$2,"Y"))</f>
        <v/>
      </c>
      <c r="K168" s="121"/>
      <c r="L168" s="152"/>
      <c r="M168" s="153"/>
      <c r="N168" s="123"/>
      <c r="O168" s="161"/>
    </row>
    <row r="169" spans="2:15" ht="13.5" customHeight="1">
      <c r="B169" s="97"/>
      <c r="C169" s="97"/>
      <c r="D169" s="97"/>
      <c r="E169" s="98"/>
      <c r="F169" s="97"/>
      <c r="G169" s="97"/>
      <c r="H169" s="99"/>
      <c r="I169" s="119"/>
      <c r="J169" s="120" t="str">
        <f>IF(ISBLANK(I169),"",DATEDIF(I169,ﾃﾞｰﾀｼｰﾄ!$B$2,"Y"))</f>
        <v/>
      </c>
      <c r="K169" s="121"/>
      <c r="L169" s="121"/>
      <c r="M169" s="122"/>
      <c r="N169" s="123"/>
      <c r="O169" s="161"/>
    </row>
    <row r="170" spans="2:15" ht="13.5" customHeight="1">
      <c r="B170" s="97"/>
      <c r="C170" s="97"/>
      <c r="D170" s="97"/>
      <c r="E170" s="98"/>
      <c r="F170" s="97"/>
      <c r="G170" s="97"/>
      <c r="H170" s="99"/>
      <c r="I170" s="119"/>
      <c r="J170" s="120" t="str">
        <f>IF(ISBLANK(I170),"",DATEDIF(I170,ﾃﾞｰﾀｼｰﾄ!$B$2,"Y"))</f>
        <v/>
      </c>
      <c r="K170" s="121"/>
      <c r="L170" s="121"/>
      <c r="M170" s="122"/>
      <c r="N170" s="123"/>
      <c r="O170" s="161"/>
    </row>
    <row r="171" spans="2:15" ht="13.5" customHeight="1">
      <c r="B171" s="97"/>
      <c r="C171" s="97"/>
      <c r="D171" s="97"/>
      <c r="E171" s="98"/>
      <c r="F171" s="97"/>
      <c r="G171" s="97"/>
      <c r="H171" s="99"/>
      <c r="I171" s="119"/>
      <c r="J171" s="120" t="str">
        <f>IF(ISBLANK(I171),"",DATEDIF(I171,ﾃﾞｰﾀｼｰﾄ!$B$2,"Y"))</f>
        <v/>
      </c>
      <c r="K171" s="121"/>
      <c r="L171" s="152"/>
      <c r="M171" s="153"/>
      <c r="N171" s="123"/>
      <c r="O171" s="161"/>
    </row>
    <row r="172" spans="2:15" ht="13.5" customHeight="1">
      <c r="B172" s="97"/>
      <c r="C172" s="97"/>
      <c r="D172" s="97"/>
      <c r="E172" s="98"/>
      <c r="F172" s="97"/>
      <c r="G172" s="97"/>
      <c r="H172" s="99"/>
      <c r="I172" s="119"/>
      <c r="J172" s="120" t="str">
        <f>IF(ISBLANK(I172),"",DATEDIF(I172,ﾃﾞｰﾀｼｰﾄ!$B$2,"Y"))</f>
        <v/>
      </c>
      <c r="K172" s="121"/>
      <c r="L172" s="121"/>
      <c r="M172" s="122"/>
      <c r="N172" s="123"/>
      <c r="O172" s="161"/>
    </row>
    <row r="173" spans="2:15" ht="13.5" customHeight="1">
      <c r="B173" s="97"/>
      <c r="C173" s="97"/>
      <c r="D173" s="97"/>
      <c r="E173" s="98"/>
      <c r="F173" s="97"/>
      <c r="G173" s="97"/>
      <c r="H173" s="99"/>
      <c r="I173" s="119"/>
      <c r="J173" s="120" t="str">
        <f>IF(ISBLANK(I173),"",DATEDIF(I173,ﾃﾞｰﾀｼｰﾄ!$B$2,"Y"))</f>
        <v/>
      </c>
      <c r="K173" s="121"/>
      <c r="L173" s="121"/>
      <c r="M173" s="122"/>
      <c r="N173" s="123"/>
      <c r="O173" s="161"/>
    </row>
    <row r="174" spans="2:15" ht="13.5" customHeight="1">
      <c r="B174" s="97"/>
      <c r="C174" s="97"/>
      <c r="D174" s="97"/>
      <c r="E174" s="98"/>
      <c r="F174" s="97"/>
      <c r="G174" s="97"/>
      <c r="H174" s="99"/>
      <c r="I174" s="119"/>
      <c r="J174" s="120" t="str">
        <f>IF(ISBLANK(I174),"",DATEDIF(I174,ﾃﾞｰﾀｼｰﾄ!$B$2,"Y"))</f>
        <v/>
      </c>
      <c r="K174" s="121"/>
      <c r="L174" s="121"/>
      <c r="M174" s="122"/>
      <c r="N174" s="123"/>
      <c r="O174" s="161"/>
    </row>
    <row r="175" spans="2:15" ht="13.5" customHeight="1">
      <c r="B175" s="97"/>
      <c r="C175" s="97"/>
      <c r="D175" s="97"/>
      <c r="E175" s="98"/>
      <c r="F175" s="97"/>
      <c r="G175" s="97"/>
      <c r="H175" s="99"/>
      <c r="I175" s="119"/>
      <c r="J175" s="120" t="str">
        <f>IF(ISBLANK(I175),"",DATEDIF(I175,ﾃﾞｰﾀｼｰﾄ!$B$2,"Y"))</f>
        <v/>
      </c>
      <c r="K175" s="121"/>
      <c r="L175" s="121"/>
      <c r="M175" s="122"/>
      <c r="N175" s="123"/>
      <c r="O175" s="161"/>
    </row>
    <row r="176" spans="2:15" ht="13.5" customHeight="1">
      <c r="B176" s="97"/>
      <c r="C176" s="97"/>
      <c r="D176" s="97"/>
      <c r="E176" s="98"/>
      <c r="F176" s="97"/>
      <c r="G176" s="97"/>
      <c r="H176" s="99"/>
      <c r="I176" s="119"/>
      <c r="J176" s="120" t="str">
        <f>IF(ISBLANK(I176),"",DATEDIF(I176,ﾃﾞｰﾀｼｰﾄ!$B$2,"Y"))</f>
        <v/>
      </c>
      <c r="K176" s="121"/>
      <c r="L176" s="121"/>
      <c r="M176" s="122"/>
      <c r="N176" s="123"/>
      <c r="O176" s="161"/>
    </row>
    <row r="177" spans="2:15" ht="13.5" customHeight="1">
      <c r="B177" s="97"/>
      <c r="C177" s="97"/>
      <c r="D177" s="97"/>
      <c r="E177" s="98"/>
      <c r="F177" s="97"/>
      <c r="G177" s="97"/>
      <c r="H177" s="99"/>
      <c r="I177" s="119"/>
      <c r="J177" s="120" t="str">
        <f>IF(ISBLANK(I177),"",DATEDIF(I177,ﾃﾞｰﾀｼｰﾄ!$B$2,"Y"))</f>
        <v/>
      </c>
      <c r="K177" s="121"/>
      <c r="L177" s="121"/>
      <c r="M177" s="122"/>
      <c r="N177" s="123"/>
      <c r="O177" s="161"/>
    </row>
    <row r="178" spans="2:15" ht="13.5" customHeight="1">
      <c r="B178" s="97"/>
      <c r="C178" s="97"/>
      <c r="D178" s="97"/>
      <c r="E178" s="98"/>
      <c r="F178" s="97"/>
      <c r="G178" s="97"/>
      <c r="H178" s="99"/>
      <c r="I178" s="119"/>
      <c r="J178" s="120" t="str">
        <f>IF(ISBLANK(I178),"",DATEDIF(I178,ﾃﾞｰﾀｼｰﾄ!$B$2,"Y"))</f>
        <v/>
      </c>
      <c r="K178" s="121"/>
      <c r="L178" s="121"/>
      <c r="M178" s="122"/>
      <c r="N178" s="123"/>
      <c r="O178" s="161"/>
    </row>
    <row r="179" spans="2:15" ht="13.5" customHeight="1">
      <c r="B179" s="97"/>
      <c r="C179" s="97"/>
      <c r="D179" s="97"/>
      <c r="E179" s="98"/>
      <c r="F179" s="97"/>
      <c r="G179" s="97"/>
      <c r="H179" s="99"/>
      <c r="I179" s="119"/>
      <c r="J179" s="120" t="str">
        <f>IF(ISBLANK(I179),"",DATEDIF(I179,ﾃﾞｰﾀｼｰﾄ!$B$2,"Y"))</f>
        <v/>
      </c>
      <c r="K179" s="121"/>
      <c r="L179" s="121"/>
      <c r="M179" s="122"/>
      <c r="N179" s="123"/>
      <c r="O179" s="161"/>
    </row>
    <row r="180" spans="2:15" ht="13.5" customHeight="1">
      <c r="B180" s="97"/>
      <c r="C180" s="97"/>
      <c r="D180" s="97"/>
      <c r="E180" s="98"/>
      <c r="F180" s="97"/>
      <c r="G180" s="97"/>
      <c r="H180" s="99"/>
      <c r="I180" s="119"/>
      <c r="J180" s="120" t="str">
        <f>IF(ISBLANK(I180),"",DATEDIF(I180,ﾃﾞｰﾀｼｰﾄ!$B$2,"Y"))</f>
        <v/>
      </c>
      <c r="K180" s="121"/>
      <c r="L180" s="121"/>
      <c r="M180" s="122"/>
      <c r="N180" s="123"/>
      <c r="O180" s="161"/>
    </row>
    <row r="181" spans="2:15" ht="13.5" customHeight="1">
      <c r="B181" s="97"/>
      <c r="C181" s="97"/>
      <c r="D181" s="97"/>
      <c r="E181" s="98"/>
      <c r="F181" s="97"/>
      <c r="G181" s="97"/>
      <c r="H181" s="99"/>
      <c r="I181" s="119"/>
      <c r="J181" s="120" t="str">
        <f>IF(ISBLANK(I181),"",DATEDIF(I181,ﾃﾞｰﾀｼｰﾄ!$B$2,"Y"))</f>
        <v/>
      </c>
      <c r="K181" s="121"/>
      <c r="L181" s="121"/>
      <c r="M181" s="122"/>
      <c r="N181" s="123"/>
      <c r="O181" s="161"/>
    </row>
    <row r="182" spans="2:15" ht="13.5" customHeight="1">
      <c r="B182" s="97"/>
      <c r="C182" s="97"/>
      <c r="D182" s="97"/>
      <c r="E182" s="98"/>
      <c r="F182" s="97"/>
      <c r="G182" s="97"/>
      <c r="H182" s="99"/>
      <c r="I182" s="119"/>
      <c r="J182" s="120" t="str">
        <f>IF(ISBLANK(I182),"",DATEDIF(I182,ﾃﾞｰﾀｼｰﾄ!$B$2,"Y"))</f>
        <v/>
      </c>
      <c r="K182" s="121"/>
      <c r="L182" s="121"/>
      <c r="M182" s="122"/>
      <c r="N182" s="123"/>
      <c r="O182" s="161"/>
    </row>
    <row r="183" spans="2:15" ht="13.5" customHeight="1">
      <c r="B183" s="97"/>
      <c r="C183" s="97"/>
      <c r="D183" s="97"/>
      <c r="E183" s="98"/>
      <c r="F183" s="97"/>
      <c r="G183" s="97"/>
      <c r="H183" s="99"/>
      <c r="I183" s="119"/>
      <c r="J183" s="120" t="str">
        <f>IF(ISBLANK(I183),"",DATEDIF(I183,ﾃﾞｰﾀｼｰﾄ!$B$2,"Y"))</f>
        <v/>
      </c>
      <c r="K183" s="121"/>
      <c r="L183" s="121"/>
      <c r="M183" s="122"/>
      <c r="N183" s="123"/>
      <c r="O183" s="161"/>
    </row>
    <row r="184" spans="2:15" ht="13.5" customHeight="1">
      <c r="B184" s="97"/>
      <c r="C184" s="97"/>
      <c r="D184" s="97"/>
      <c r="E184" s="98"/>
      <c r="F184" s="97"/>
      <c r="G184" s="97"/>
      <c r="H184" s="99"/>
      <c r="I184" s="119"/>
      <c r="J184" s="120" t="str">
        <f>IF(ISBLANK(I184),"",DATEDIF(I184,ﾃﾞｰﾀｼｰﾄ!$B$2,"Y"))</f>
        <v/>
      </c>
      <c r="K184" s="121"/>
      <c r="L184" s="121"/>
      <c r="M184" s="122"/>
      <c r="N184" s="123"/>
      <c r="O184" s="161"/>
    </row>
    <row r="185" spans="2:15" ht="13.5" customHeight="1">
      <c r="B185" s="97"/>
      <c r="C185" s="97"/>
      <c r="D185" s="97"/>
      <c r="E185" s="98"/>
      <c r="F185" s="97"/>
      <c r="G185" s="97"/>
      <c r="H185" s="99"/>
      <c r="I185" s="119"/>
      <c r="J185" s="120" t="str">
        <f>IF(ISBLANK(I185),"",DATEDIF(I185,ﾃﾞｰﾀｼｰﾄ!$B$2,"Y"))</f>
        <v/>
      </c>
      <c r="K185" s="121"/>
      <c r="L185" s="121"/>
      <c r="M185" s="122"/>
      <c r="N185" s="123"/>
      <c r="O185" s="161"/>
    </row>
    <row r="186" spans="2:15" ht="13.5" customHeight="1">
      <c r="B186" s="97"/>
      <c r="C186" s="97"/>
      <c r="D186" s="97"/>
      <c r="E186" s="98"/>
      <c r="F186" s="97"/>
      <c r="G186" s="97"/>
      <c r="H186" s="99"/>
      <c r="I186" s="119"/>
      <c r="J186" s="120" t="str">
        <f>IF(ISBLANK(I186),"",DATEDIF(I186,ﾃﾞｰﾀｼｰﾄ!$B$2,"Y"))</f>
        <v/>
      </c>
      <c r="K186" s="121"/>
      <c r="L186" s="121"/>
      <c r="M186" s="122"/>
      <c r="N186" s="123"/>
      <c r="O186" s="161"/>
    </row>
    <row r="187" spans="2:15" ht="13.5" customHeight="1">
      <c r="B187" s="97"/>
      <c r="C187" s="97"/>
      <c r="D187" s="97"/>
      <c r="E187" s="98"/>
      <c r="F187" s="97"/>
      <c r="G187" s="97"/>
      <c r="H187" s="99"/>
      <c r="I187" s="119"/>
      <c r="J187" s="120" t="str">
        <f>IF(ISBLANK(I187),"",DATEDIF(I187,ﾃﾞｰﾀｼｰﾄ!$B$2,"Y"))</f>
        <v/>
      </c>
      <c r="K187" s="121"/>
      <c r="L187" s="121"/>
      <c r="M187" s="122"/>
      <c r="N187" s="123"/>
      <c r="O187" s="161"/>
    </row>
    <row r="188" spans="2:15" ht="13.5" customHeight="1">
      <c r="B188" s="97"/>
      <c r="C188" s="97"/>
      <c r="D188" s="97"/>
      <c r="E188" s="98"/>
      <c r="F188" s="97"/>
      <c r="G188" s="97"/>
      <c r="H188" s="99"/>
      <c r="I188" s="119"/>
      <c r="J188" s="120" t="str">
        <f>IF(ISBLANK(I188),"",DATEDIF(I188,ﾃﾞｰﾀｼｰﾄ!$B$2,"Y"))</f>
        <v/>
      </c>
      <c r="K188" s="121"/>
      <c r="L188" s="121"/>
      <c r="M188" s="122"/>
      <c r="N188" s="123"/>
      <c r="O188" s="161"/>
    </row>
    <row r="189" spans="2:15" ht="13.5" customHeight="1">
      <c r="B189" s="97"/>
      <c r="C189" s="97"/>
      <c r="D189" s="97"/>
      <c r="E189" s="98"/>
      <c r="F189" s="97"/>
      <c r="G189" s="97"/>
      <c r="H189" s="99"/>
      <c r="I189" s="119"/>
      <c r="J189" s="120" t="str">
        <f>IF(ISBLANK(I189),"",DATEDIF(I189,ﾃﾞｰﾀｼｰﾄ!$B$2,"Y"))</f>
        <v/>
      </c>
      <c r="K189" s="121"/>
      <c r="L189" s="121"/>
      <c r="M189" s="122"/>
      <c r="N189" s="123"/>
      <c r="O189" s="161"/>
    </row>
    <row r="190" spans="2:15" ht="13.5" customHeight="1">
      <c r="B190" s="97"/>
      <c r="C190" s="97"/>
      <c r="D190" s="97"/>
      <c r="E190" s="98"/>
      <c r="F190" s="97"/>
      <c r="G190" s="97"/>
      <c r="H190" s="99"/>
      <c r="I190" s="119"/>
      <c r="J190" s="120" t="str">
        <f>IF(ISBLANK(I190),"",DATEDIF(I190,ﾃﾞｰﾀｼｰﾄ!$B$2,"Y"))</f>
        <v/>
      </c>
      <c r="K190" s="121"/>
      <c r="L190" s="121"/>
      <c r="M190" s="122"/>
      <c r="N190" s="123"/>
      <c r="O190" s="161"/>
    </row>
    <row r="191" spans="2:15" ht="13.5" customHeight="1">
      <c r="B191" s="97"/>
      <c r="C191" s="97"/>
      <c r="D191" s="97"/>
      <c r="E191" s="98"/>
      <c r="F191" s="97"/>
      <c r="G191" s="97"/>
      <c r="H191" s="99"/>
      <c r="I191" s="119"/>
      <c r="J191" s="120" t="str">
        <f>IF(ISBLANK(I191),"",DATEDIF(I191,ﾃﾞｰﾀｼｰﾄ!$B$2,"Y"))</f>
        <v/>
      </c>
      <c r="K191" s="121"/>
      <c r="L191" s="121"/>
      <c r="M191" s="122"/>
      <c r="N191" s="123"/>
      <c r="O191" s="161"/>
    </row>
    <row r="192" spans="2:15" ht="13.5" customHeight="1">
      <c r="B192" s="97"/>
      <c r="C192" s="97"/>
      <c r="D192" s="97"/>
      <c r="E192" s="98"/>
      <c r="F192" s="97"/>
      <c r="G192" s="97"/>
      <c r="H192" s="99"/>
      <c r="I192" s="119"/>
      <c r="J192" s="120" t="str">
        <f>IF(ISBLANK(I192),"",DATEDIF(I192,ﾃﾞｰﾀｼｰﾄ!$B$2,"Y"))</f>
        <v/>
      </c>
      <c r="K192" s="121"/>
      <c r="L192" s="121"/>
      <c r="M192" s="122"/>
      <c r="N192" s="123"/>
      <c r="O192" s="161"/>
    </row>
    <row r="193" spans="2:15" ht="13.5" customHeight="1">
      <c r="B193" s="97"/>
      <c r="C193" s="97"/>
      <c r="D193" s="97"/>
      <c r="E193" s="98"/>
      <c r="F193" s="97"/>
      <c r="G193" s="97"/>
      <c r="H193" s="99"/>
      <c r="I193" s="119"/>
      <c r="J193" s="120" t="str">
        <f>IF(ISBLANK(I193),"",DATEDIF(I193,ﾃﾞｰﾀｼｰﾄ!$B$2,"Y"))</f>
        <v/>
      </c>
      <c r="K193" s="121"/>
      <c r="L193" s="121"/>
      <c r="M193" s="122"/>
      <c r="N193" s="123"/>
      <c r="O193" s="161"/>
    </row>
    <row r="194" spans="2:15" ht="13.5" customHeight="1">
      <c r="B194" s="97"/>
      <c r="C194" s="97"/>
      <c r="D194" s="97"/>
      <c r="E194" s="98"/>
      <c r="F194" s="97"/>
      <c r="G194" s="97"/>
      <c r="H194" s="99"/>
      <c r="I194" s="119"/>
      <c r="J194" s="120" t="str">
        <f>IF(ISBLANK(I194),"",DATEDIF(I194,ﾃﾞｰﾀｼｰﾄ!$B$2,"Y"))</f>
        <v/>
      </c>
      <c r="K194" s="121"/>
      <c r="L194" s="121"/>
      <c r="M194" s="122"/>
      <c r="N194" s="123"/>
      <c r="O194" s="161"/>
    </row>
    <row r="195" spans="2:15" ht="13.5" customHeight="1">
      <c r="B195" s="97"/>
      <c r="C195" s="97"/>
      <c r="D195" s="97"/>
      <c r="E195" s="98"/>
      <c r="F195" s="97"/>
      <c r="G195" s="97"/>
      <c r="H195" s="99"/>
      <c r="I195" s="119"/>
      <c r="J195" s="120" t="str">
        <f>IF(ISBLANK(I195),"",DATEDIF(I195,ﾃﾞｰﾀｼｰﾄ!$B$2,"Y"))</f>
        <v/>
      </c>
      <c r="K195" s="121"/>
      <c r="L195" s="121"/>
      <c r="M195" s="122"/>
      <c r="N195" s="123"/>
      <c r="O195" s="161"/>
    </row>
    <row r="196" spans="2:15" ht="13.5" customHeight="1">
      <c r="B196" s="97"/>
      <c r="C196" s="97"/>
      <c r="D196" s="97"/>
      <c r="E196" s="98"/>
      <c r="F196" s="97"/>
      <c r="G196" s="97"/>
      <c r="H196" s="99"/>
      <c r="I196" s="119"/>
      <c r="J196" s="120" t="str">
        <f>IF(ISBLANK(I196),"",DATEDIF(I196,ﾃﾞｰﾀｼｰﾄ!$B$2,"Y"))</f>
        <v/>
      </c>
      <c r="K196" s="121"/>
      <c r="L196" s="121"/>
      <c r="M196" s="122"/>
      <c r="N196" s="123"/>
      <c r="O196" s="161"/>
    </row>
    <row r="197" spans="2:15" ht="13.5" customHeight="1">
      <c r="B197" s="97"/>
      <c r="C197" s="97"/>
      <c r="D197" s="97"/>
      <c r="E197" s="98"/>
      <c r="F197" s="97"/>
      <c r="G197" s="97"/>
      <c r="H197" s="99"/>
      <c r="I197" s="119"/>
      <c r="J197" s="120" t="str">
        <f>IF(ISBLANK(I197),"",DATEDIF(I197,ﾃﾞｰﾀｼｰﾄ!$B$2,"Y"))</f>
        <v/>
      </c>
      <c r="K197" s="121"/>
      <c r="L197" s="121"/>
      <c r="M197" s="122"/>
      <c r="N197" s="123"/>
      <c r="O197" s="161"/>
    </row>
    <row r="198" spans="2:15" ht="13.5" customHeight="1">
      <c r="B198" s="97"/>
      <c r="C198" s="97"/>
      <c r="D198" s="97"/>
      <c r="E198" s="98"/>
      <c r="F198" s="97"/>
      <c r="G198" s="97"/>
      <c r="H198" s="99"/>
      <c r="I198" s="119"/>
      <c r="J198" s="120" t="str">
        <f>IF(ISBLANK(I198),"",DATEDIF(I198,ﾃﾞｰﾀｼｰﾄ!$B$2,"Y"))</f>
        <v/>
      </c>
      <c r="K198" s="121"/>
      <c r="L198" s="121"/>
      <c r="M198" s="122"/>
      <c r="N198" s="123"/>
      <c r="O198" s="161"/>
    </row>
    <row r="199" spans="2:15" ht="13.5" customHeight="1">
      <c r="B199" s="97"/>
      <c r="C199" s="97"/>
      <c r="D199" s="97"/>
      <c r="E199" s="98"/>
      <c r="F199" s="97"/>
      <c r="G199" s="97"/>
      <c r="H199" s="99"/>
      <c r="I199" s="119"/>
      <c r="J199" s="120" t="str">
        <f>IF(ISBLANK(I199),"",DATEDIF(I199,ﾃﾞｰﾀｼｰﾄ!$B$2,"Y"))</f>
        <v/>
      </c>
      <c r="K199" s="121"/>
      <c r="L199" s="121"/>
      <c r="M199" s="122"/>
      <c r="N199" s="123"/>
      <c r="O199" s="161"/>
    </row>
    <row r="200" spans="2:15" ht="13.5" customHeight="1">
      <c r="B200" s="97"/>
      <c r="C200" s="97"/>
      <c r="D200" s="97"/>
      <c r="E200" s="98"/>
      <c r="F200" s="97"/>
      <c r="G200" s="97"/>
      <c r="H200" s="99"/>
      <c r="I200" s="119"/>
      <c r="J200" s="120" t="str">
        <f>IF(ISBLANK(I200),"",DATEDIF(I200,ﾃﾞｰﾀｼｰﾄ!$B$2,"Y"))</f>
        <v/>
      </c>
      <c r="K200" s="121"/>
      <c r="L200" s="121"/>
      <c r="M200" s="122"/>
      <c r="N200" s="123"/>
      <c r="O200" s="161"/>
    </row>
    <row r="201" spans="2:15" ht="13.5" customHeight="1">
      <c r="B201" s="97"/>
      <c r="C201" s="97"/>
      <c r="D201" s="97"/>
      <c r="E201" s="98"/>
      <c r="F201" s="97"/>
      <c r="G201" s="97"/>
      <c r="H201" s="99"/>
      <c r="I201" s="119"/>
      <c r="J201" s="120" t="str">
        <f>IF(ISBLANK(I201),"",DATEDIF(I201,ﾃﾞｰﾀｼｰﾄ!$B$2,"Y"))</f>
        <v/>
      </c>
      <c r="K201" s="121"/>
      <c r="L201" s="121"/>
      <c r="M201" s="122"/>
      <c r="N201" s="123"/>
      <c r="O201" s="161"/>
    </row>
    <row r="202" spans="2:15" ht="13.5" customHeight="1">
      <c r="B202" s="97"/>
      <c r="C202" s="97"/>
      <c r="D202" s="97"/>
      <c r="E202" s="98"/>
      <c r="F202" s="97"/>
      <c r="G202" s="97"/>
      <c r="H202" s="99"/>
      <c r="I202" s="119"/>
      <c r="J202" s="120" t="str">
        <f>IF(ISBLANK(I202),"",DATEDIF(I202,ﾃﾞｰﾀｼｰﾄ!$B$2,"Y"))</f>
        <v/>
      </c>
      <c r="K202" s="121"/>
      <c r="L202" s="121"/>
      <c r="M202" s="122"/>
      <c r="N202" s="123"/>
      <c r="O202" s="161"/>
    </row>
    <row r="203" spans="2:15" ht="13.5" customHeight="1">
      <c r="B203" s="97"/>
      <c r="C203" s="97"/>
      <c r="D203" s="97"/>
      <c r="E203" s="98"/>
      <c r="F203" s="97"/>
      <c r="G203" s="97"/>
      <c r="H203" s="99"/>
      <c r="I203" s="119"/>
      <c r="J203" s="120" t="str">
        <f>IF(ISBLANK(I203),"",DATEDIF(I203,ﾃﾞｰﾀｼｰﾄ!$B$2,"Y"))</f>
        <v/>
      </c>
      <c r="K203" s="121"/>
      <c r="L203" s="121"/>
      <c r="M203" s="122"/>
      <c r="N203" s="123"/>
      <c r="O203" s="161"/>
    </row>
    <row r="204" spans="2:15" ht="13.5" customHeight="1">
      <c r="B204" s="97"/>
      <c r="C204" s="97"/>
      <c r="D204" s="97"/>
      <c r="E204" s="98"/>
      <c r="F204" s="97"/>
      <c r="G204" s="97"/>
      <c r="H204" s="99"/>
      <c r="I204" s="119"/>
      <c r="J204" s="120" t="str">
        <f>IF(ISBLANK(I204),"",DATEDIF(I204,ﾃﾞｰﾀｼｰﾄ!$B$2,"Y"))</f>
        <v/>
      </c>
      <c r="K204" s="121"/>
      <c r="L204" s="121"/>
      <c r="M204" s="122"/>
      <c r="N204" s="123"/>
      <c r="O204" s="161"/>
    </row>
    <row r="205" spans="2:15" ht="13.5" customHeight="1">
      <c r="B205" s="97"/>
      <c r="C205" s="97"/>
      <c r="D205" s="97"/>
      <c r="E205" s="98"/>
      <c r="F205" s="97"/>
      <c r="G205" s="97"/>
      <c r="H205" s="99"/>
      <c r="I205" s="119"/>
      <c r="J205" s="120" t="str">
        <f>IF(ISBLANK(I205),"",DATEDIF(I205,ﾃﾞｰﾀｼｰﾄ!$B$2,"Y"))</f>
        <v/>
      </c>
      <c r="K205" s="121"/>
      <c r="L205" s="121"/>
      <c r="M205" s="122"/>
      <c r="N205" s="123"/>
      <c r="O205" s="161"/>
    </row>
    <row r="206" spans="2:15" ht="13.5" customHeight="1">
      <c r="B206" s="97"/>
      <c r="C206" s="97"/>
      <c r="D206" s="97"/>
      <c r="E206" s="98"/>
      <c r="F206" s="97"/>
      <c r="G206" s="97"/>
      <c r="H206" s="99"/>
      <c r="I206" s="119"/>
      <c r="J206" s="120" t="str">
        <f>IF(ISBLANK(I206),"",DATEDIF(I206,ﾃﾞｰﾀｼｰﾄ!$B$2,"Y"))</f>
        <v/>
      </c>
      <c r="K206" s="121"/>
      <c r="L206" s="121"/>
      <c r="M206" s="122"/>
      <c r="N206" s="123"/>
      <c r="O206" s="161"/>
    </row>
    <row r="207" spans="2:15" ht="13.5" customHeight="1">
      <c r="B207" s="97"/>
      <c r="C207" s="97"/>
      <c r="D207" s="97"/>
      <c r="E207" s="98"/>
      <c r="F207" s="97"/>
      <c r="G207" s="97"/>
      <c r="H207" s="99"/>
      <c r="I207" s="119"/>
      <c r="J207" s="120" t="str">
        <f>IF(ISBLANK(I207),"",DATEDIF(I207,ﾃﾞｰﾀｼｰﾄ!$B$2,"Y"))</f>
        <v/>
      </c>
      <c r="K207" s="121"/>
      <c r="L207" s="121"/>
      <c r="M207" s="122"/>
      <c r="N207" s="123"/>
      <c r="O207" s="161"/>
    </row>
    <row r="208" spans="2:15" ht="13.5" customHeight="1">
      <c r="B208" s="97"/>
      <c r="C208" s="97"/>
      <c r="D208" s="97"/>
      <c r="E208" s="98"/>
      <c r="F208" s="97"/>
      <c r="G208" s="97"/>
      <c r="H208" s="99"/>
      <c r="I208" s="119"/>
      <c r="J208" s="120" t="str">
        <f>IF(ISBLANK(I208),"",DATEDIF(I208,ﾃﾞｰﾀｼｰﾄ!$B$2,"Y"))</f>
        <v/>
      </c>
      <c r="K208" s="121"/>
      <c r="L208" s="121"/>
      <c r="M208" s="122"/>
      <c r="N208" s="123"/>
      <c r="O208" s="161"/>
    </row>
    <row r="209" spans="2:15" ht="13.5" customHeight="1">
      <c r="B209" s="97"/>
      <c r="C209" s="97"/>
      <c r="D209" s="97"/>
      <c r="E209" s="98"/>
      <c r="F209" s="97"/>
      <c r="G209" s="97"/>
      <c r="H209" s="99"/>
      <c r="I209" s="119"/>
      <c r="J209" s="120" t="str">
        <f>IF(ISBLANK(I209),"",DATEDIF(I209,ﾃﾞｰﾀｼｰﾄ!$B$2,"Y"))</f>
        <v/>
      </c>
      <c r="K209" s="121"/>
      <c r="L209" s="121"/>
      <c r="M209" s="122"/>
      <c r="N209" s="123"/>
      <c r="O209" s="161"/>
    </row>
    <row r="210" spans="2:15" ht="13.5" customHeight="1">
      <c r="B210" s="97"/>
      <c r="C210" s="97"/>
      <c r="D210" s="97"/>
      <c r="E210" s="98"/>
      <c r="F210" s="97"/>
      <c r="G210" s="97"/>
      <c r="H210" s="99"/>
      <c r="I210" s="119"/>
      <c r="J210" s="120" t="str">
        <f>IF(ISBLANK(I210),"",DATEDIF(I210,ﾃﾞｰﾀｼｰﾄ!$B$2,"Y"))</f>
        <v/>
      </c>
      <c r="K210" s="121"/>
      <c r="L210" s="121"/>
      <c r="M210" s="122"/>
      <c r="N210" s="123"/>
      <c r="O210" s="161"/>
    </row>
    <row r="211" spans="2:15" ht="13.5" customHeight="1">
      <c r="B211" s="97"/>
      <c r="C211" s="97"/>
      <c r="D211" s="97"/>
      <c r="E211" s="98"/>
      <c r="F211" s="97"/>
      <c r="G211" s="97"/>
      <c r="H211" s="99"/>
      <c r="I211" s="119"/>
      <c r="J211" s="120" t="str">
        <f>IF(ISBLANK(I211),"",DATEDIF(I211,ﾃﾞｰﾀｼｰﾄ!$B$2,"Y"))</f>
        <v/>
      </c>
      <c r="K211" s="121"/>
      <c r="L211" s="152"/>
      <c r="M211" s="153"/>
      <c r="N211" s="123"/>
      <c r="O211" s="161"/>
    </row>
    <row r="212" spans="2:15" ht="13.5" customHeight="1">
      <c r="B212" s="97"/>
      <c r="C212" s="97"/>
      <c r="D212" s="97"/>
      <c r="E212" s="98"/>
      <c r="F212" s="97"/>
      <c r="G212" s="97"/>
      <c r="H212" s="99"/>
      <c r="I212" s="119"/>
      <c r="J212" s="120" t="str">
        <f>IF(ISBLANK(I212),"",DATEDIF(I212,ﾃﾞｰﾀｼｰﾄ!$B$2,"Y"))</f>
        <v/>
      </c>
      <c r="K212" s="121"/>
      <c r="L212" s="152"/>
      <c r="M212" s="153"/>
      <c r="N212" s="123"/>
      <c r="O212" s="161"/>
    </row>
    <row r="213" spans="2:15" ht="13.5" customHeight="1">
      <c r="B213" s="97"/>
      <c r="C213" s="97"/>
      <c r="D213" s="97"/>
      <c r="E213" s="98"/>
      <c r="F213" s="97"/>
      <c r="G213" s="97"/>
      <c r="H213" s="99"/>
      <c r="I213" s="119"/>
      <c r="J213" s="120" t="str">
        <f>IF(ISBLANK(I213),"",DATEDIF(I213,ﾃﾞｰﾀｼｰﾄ!$B$2,"Y"))</f>
        <v/>
      </c>
      <c r="K213" s="121"/>
      <c r="L213" s="152"/>
      <c r="M213" s="153"/>
      <c r="N213" s="123"/>
      <c r="O213" s="161"/>
    </row>
    <row r="214" spans="2:15" ht="13.5" customHeight="1">
      <c r="B214" s="97"/>
      <c r="C214" s="97"/>
      <c r="D214" s="97"/>
      <c r="E214" s="98"/>
      <c r="F214" s="97"/>
      <c r="G214" s="97"/>
      <c r="H214" s="99"/>
      <c r="I214" s="119"/>
      <c r="J214" s="120" t="str">
        <f>IF(ISBLANK(I214),"",DATEDIF(I214,ﾃﾞｰﾀｼｰﾄ!$B$2,"Y"))</f>
        <v/>
      </c>
      <c r="K214" s="121"/>
      <c r="L214" s="121"/>
      <c r="M214" s="122"/>
      <c r="N214" s="123"/>
      <c r="O214" s="161"/>
    </row>
    <row r="215" spans="2:15" ht="13.5" customHeight="1">
      <c r="B215" s="97"/>
      <c r="C215" s="97"/>
      <c r="D215" s="97"/>
      <c r="E215" s="98"/>
      <c r="F215" s="97"/>
      <c r="G215" s="97"/>
      <c r="H215" s="99"/>
      <c r="I215" s="119"/>
      <c r="J215" s="120" t="str">
        <f>IF(ISBLANK(I215),"",DATEDIF(I215,ﾃﾞｰﾀｼｰﾄ!$B$2,"Y"))</f>
        <v/>
      </c>
      <c r="K215" s="121"/>
      <c r="L215" s="121"/>
      <c r="M215" s="122"/>
      <c r="N215" s="123"/>
      <c r="O215" s="161"/>
    </row>
    <row r="216" spans="2:15" ht="13.5" customHeight="1">
      <c r="B216" s="97"/>
      <c r="C216" s="97"/>
      <c r="D216" s="97"/>
      <c r="E216" s="98"/>
      <c r="F216" s="97"/>
      <c r="G216" s="97"/>
      <c r="H216" s="99"/>
      <c r="I216" s="119"/>
      <c r="J216" s="120" t="str">
        <f>IF(ISBLANK(I216),"",DATEDIF(I216,ﾃﾞｰﾀｼｰﾄ!$B$2,"Y"))</f>
        <v/>
      </c>
      <c r="K216" s="121"/>
      <c r="L216" s="121"/>
      <c r="M216" s="122"/>
      <c r="N216" s="123"/>
      <c r="O216" s="161"/>
    </row>
    <row r="217" spans="2:15" ht="13.5" customHeight="1">
      <c r="B217" s="97"/>
      <c r="C217" s="97"/>
      <c r="D217" s="97"/>
      <c r="E217" s="98"/>
      <c r="F217" s="97"/>
      <c r="G217" s="97"/>
      <c r="H217" s="99"/>
      <c r="I217" s="119"/>
      <c r="J217" s="120" t="str">
        <f>IF(ISBLANK(I217),"",DATEDIF(I217,ﾃﾞｰﾀｼｰﾄ!$B$2,"Y"))</f>
        <v/>
      </c>
      <c r="K217" s="121"/>
      <c r="L217" s="121"/>
      <c r="M217" s="122"/>
      <c r="N217" s="123"/>
      <c r="O217" s="161"/>
    </row>
    <row r="218" spans="2:15" ht="13.5" customHeight="1">
      <c r="B218" s="97"/>
      <c r="C218" s="97"/>
      <c r="D218" s="97"/>
      <c r="E218" s="98"/>
      <c r="F218" s="97"/>
      <c r="G218" s="97"/>
      <c r="H218" s="99"/>
      <c r="I218" s="119"/>
      <c r="J218" s="120" t="str">
        <f>IF(ISBLANK(I218),"",DATEDIF(I218,ﾃﾞｰﾀｼｰﾄ!$B$2,"Y"))</f>
        <v/>
      </c>
      <c r="K218" s="121"/>
      <c r="L218" s="121"/>
      <c r="M218" s="122"/>
      <c r="N218" s="123"/>
      <c r="O218" s="161"/>
    </row>
    <row r="219" spans="2:15" ht="13.5" customHeight="1">
      <c r="B219" s="97"/>
      <c r="C219" s="97"/>
      <c r="D219" s="97"/>
      <c r="E219" s="98"/>
      <c r="F219" s="97"/>
      <c r="G219" s="97"/>
      <c r="H219" s="99"/>
      <c r="I219" s="119"/>
      <c r="J219" s="120" t="str">
        <f>IF(ISBLANK(I219),"",DATEDIF(I219,ﾃﾞｰﾀｼｰﾄ!$B$2,"Y"))</f>
        <v/>
      </c>
      <c r="K219" s="121"/>
      <c r="L219" s="121"/>
      <c r="M219" s="122"/>
      <c r="N219" s="123"/>
      <c r="O219" s="161"/>
    </row>
    <row r="220" spans="2:15" ht="13.5" customHeight="1">
      <c r="B220" s="97"/>
      <c r="C220" s="97"/>
      <c r="D220" s="97"/>
      <c r="E220" s="98"/>
      <c r="F220" s="97"/>
      <c r="G220" s="97"/>
      <c r="H220" s="99"/>
      <c r="I220" s="119"/>
      <c r="J220" s="120" t="str">
        <f>IF(ISBLANK(I220),"",DATEDIF(I220,ﾃﾞｰﾀｼｰﾄ!$B$2,"Y"))</f>
        <v/>
      </c>
      <c r="K220" s="121"/>
      <c r="L220" s="121"/>
      <c r="M220" s="122"/>
      <c r="N220" s="123"/>
      <c r="O220" s="161"/>
    </row>
    <row r="221" spans="2:15" ht="13.5" customHeight="1">
      <c r="B221" s="97"/>
      <c r="C221" s="97"/>
      <c r="D221" s="97"/>
      <c r="E221" s="98"/>
      <c r="F221" s="97"/>
      <c r="G221" s="97"/>
      <c r="H221" s="99"/>
      <c r="I221" s="119"/>
      <c r="J221" s="120" t="str">
        <f>IF(ISBLANK(I221),"",DATEDIF(I221,ﾃﾞｰﾀｼｰﾄ!$B$2,"Y"))</f>
        <v/>
      </c>
      <c r="K221" s="121"/>
      <c r="L221" s="121"/>
      <c r="M221" s="122"/>
      <c r="N221" s="123"/>
      <c r="O221" s="161"/>
    </row>
    <row r="222" spans="2:15" ht="13.5" customHeight="1">
      <c r="B222" s="97"/>
      <c r="C222" s="97"/>
      <c r="D222" s="97"/>
      <c r="E222" s="98"/>
      <c r="F222" s="97"/>
      <c r="G222" s="97"/>
      <c r="H222" s="99"/>
      <c r="I222" s="119"/>
      <c r="J222" s="120" t="str">
        <f>IF(ISBLANK(I222),"",DATEDIF(I222,ﾃﾞｰﾀｼｰﾄ!$B$2,"Y"))</f>
        <v/>
      </c>
      <c r="K222" s="121"/>
      <c r="L222" s="121"/>
      <c r="M222" s="122"/>
      <c r="N222" s="123"/>
      <c r="O222" s="161"/>
    </row>
    <row r="223" spans="2:15" ht="13.5" customHeight="1">
      <c r="B223" s="97"/>
      <c r="C223" s="97"/>
      <c r="D223" s="97"/>
      <c r="E223" s="98"/>
      <c r="F223" s="97"/>
      <c r="G223" s="97"/>
      <c r="H223" s="99"/>
      <c r="I223" s="119"/>
      <c r="J223" s="120" t="str">
        <f>IF(ISBLANK(I223),"",DATEDIF(I223,ﾃﾞｰﾀｼｰﾄ!$B$2,"Y"))</f>
        <v/>
      </c>
      <c r="K223" s="121"/>
      <c r="L223" s="121"/>
      <c r="M223" s="122"/>
      <c r="N223" s="123"/>
      <c r="O223" s="161"/>
    </row>
    <row r="224" spans="2:15" ht="13.5" customHeight="1">
      <c r="B224" s="97"/>
      <c r="C224" s="97"/>
      <c r="D224" s="97"/>
      <c r="E224" s="98"/>
      <c r="F224" s="97"/>
      <c r="G224" s="97"/>
      <c r="H224" s="99"/>
      <c r="I224" s="119"/>
      <c r="J224" s="120" t="str">
        <f>IF(ISBLANK(I224),"",DATEDIF(I224,ﾃﾞｰﾀｼｰﾄ!$B$2,"Y"))</f>
        <v/>
      </c>
      <c r="K224" s="121"/>
      <c r="L224" s="121"/>
      <c r="M224" s="122"/>
      <c r="N224" s="123"/>
      <c r="O224" s="161"/>
    </row>
    <row r="225" spans="2:15" ht="13.5" customHeight="1">
      <c r="B225" s="97"/>
      <c r="C225" s="97"/>
      <c r="D225" s="97"/>
      <c r="E225" s="98"/>
      <c r="F225" s="97"/>
      <c r="G225" s="97"/>
      <c r="H225" s="99"/>
      <c r="I225" s="119"/>
      <c r="J225" s="120" t="str">
        <f>IF(ISBLANK(I225),"",DATEDIF(I225,ﾃﾞｰﾀｼｰﾄ!$B$2,"Y"))</f>
        <v/>
      </c>
      <c r="K225" s="121"/>
      <c r="L225" s="121"/>
      <c r="M225" s="122"/>
      <c r="N225" s="123"/>
      <c r="O225" s="161"/>
    </row>
    <row r="226" spans="2:15" ht="13.5" customHeight="1">
      <c r="B226" s="97"/>
      <c r="C226" s="97"/>
      <c r="D226" s="97"/>
      <c r="E226" s="98"/>
      <c r="F226" s="97"/>
      <c r="G226" s="97"/>
      <c r="H226" s="99"/>
      <c r="I226" s="119"/>
      <c r="J226" s="120" t="str">
        <f>IF(ISBLANK(I226),"",DATEDIF(I226,ﾃﾞｰﾀｼｰﾄ!$B$2,"Y"))</f>
        <v/>
      </c>
      <c r="K226" s="121"/>
      <c r="L226" s="121"/>
      <c r="M226" s="122"/>
      <c r="N226" s="123"/>
      <c r="O226" s="161"/>
    </row>
    <row r="227" spans="2:15" ht="13.5" customHeight="1">
      <c r="B227" s="97"/>
      <c r="C227" s="97"/>
      <c r="D227" s="97"/>
      <c r="E227" s="98"/>
      <c r="F227" s="97"/>
      <c r="G227" s="97"/>
      <c r="H227" s="99"/>
      <c r="I227" s="119"/>
      <c r="J227" s="120" t="str">
        <f>IF(ISBLANK(I227),"",DATEDIF(I227,ﾃﾞｰﾀｼｰﾄ!$B$2,"Y"))</f>
        <v/>
      </c>
      <c r="K227" s="121"/>
      <c r="L227" s="121"/>
      <c r="M227" s="122"/>
      <c r="N227" s="123"/>
      <c r="O227" s="161"/>
    </row>
    <row r="228" spans="2:15" ht="13.5" customHeight="1">
      <c r="B228" s="97"/>
      <c r="C228" s="97"/>
      <c r="D228" s="97"/>
      <c r="E228" s="98"/>
      <c r="F228" s="97"/>
      <c r="G228" s="97"/>
      <c r="H228" s="99"/>
      <c r="I228" s="119"/>
      <c r="J228" s="120" t="str">
        <f>IF(ISBLANK(I228),"",DATEDIF(I228,ﾃﾞｰﾀｼｰﾄ!$B$2,"Y"))</f>
        <v/>
      </c>
      <c r="K228" s="121"/>
      <c r="L228" s="121"/>
      <c r="M228" s="122"/>
      <c r="N228" s="123"/>
      <c r="O228" s="161"/>
    </row>
    <row r="229" spans="2:15" ht="13.5" customHeight="1">
      <c r="B229" s="97"/>
      <c r="C229" s="97"/>
      <c r="D229" s="97"/>
      <c r="E229" s="98"/>
      <c r="F229" s="97"/>
      <c r="G229" s="97"/>
      <c r="H229" s="99"/>
      <c r="I229" s="119"/>
      <c r="J229" s="120" t="str">
        <f>IF(ISBLANK(I229),"",DATEDIF(I229,ﾃﾞｰﾀｼｰﾄ!$B$2,"Y"))</f>
        <v/>
      </c>
      <c r="K229" s="121"/>
      <c r="L229" s="121"/>
      <c r="M229" s="122"/>
      <c r="N229" s="123"/>
      <c r="O229" s="161"/>
    </row>
    <row r="230" spans="2:15" ht="13.5" customHeight="1">
      <c r="B230" s="97"/>
      <c r="C230" s="97"/>
      <c r="D230" s="97"/>
      <c r="E230" s="98"/>
      <c r="F230" s="97"/>
      <c r="G230" s="97"/>
      <c r="H230" s="99"/>
      <c r="I230" s="119"/>
      <c r="J230" s="120" t="str">
        <f>IF(ISBLANK(I230),"",DATEDIF(I230,ﾃﾞｰﾀｼｰﾄ!$B$2,"Y"))</f>
        <v/>
      </c>
      <c r="K230" s="121"/>
      <c r="L230" s="121"/>
      <c r="M230" s="122"/>
      <c r="N230" s="123"/>
      <c r="O230" s="161"/>
    </row>
    <row r="231" spans="2:15" ht="13.5" customHeight="1">
      <c r="B231" s="97"/>
      <c r="C231" s="97"/>
      <c r="D231" s="97"/>
      <c r="E231" s="98"/>
      <c r="F231" s="97"/>
      <c r="G231" s="97"/>
      <c r="H231" s="99"/>
      <c r="I231" s="119"/>
      <c r="J231" s="120" t="str">
        <f>IF(ISBLANK(I231),"",DATEDIF(I231,ﾃﾞｰﾀｼｰﾄ!$B$2,"Y"))</f>
        <v/>
      </c>
      <c r="K231" s="121"/>
      <c r="L231" s="121"/>
      <c r="M231" s="122"/>
      <c r="N231" s="123"/>
      <c r="O231" s="161"/>
    </row>
    <row r="232" spans="2:15" ht="13.5" customHeight="1">
      <c r="B232" s="97"/>
      <c r="C232" s="97"/>
      <c r="D232" s="97"/>
      <c r="E232" s="98"/>
      <c r="F232" s="97"/>
      <c r="G232" s="97"/>
      <c r="H232" s="99"/>
      <c r="I232" s="119"/>
      <c r="J232" s="120" t="str">
        <f>IF(ISBLANK(I232),"",DATEDIF(I232,ﾃﾞｰﾀｼｰﾄ!$B$2,"Y"))</f>
        <v/>
      </c>
      <c r="K232" s="121"/>
      <c r="L232" s="121"/>
      <c r="M232" s="122"/>
      <c r="N232" s="123"/>
      <c r="O232" s="161"/>
    </row>
    <row r="233" spans="2:15" ht="13.5" customHeight="1">
      <c r="B233" s="97"/>
      <c r="C233" s="97"/>
      <c r="D233" s="97"/>
      <c r="E233" s="98"/>
      <c r="F233" s="97"/>
      <c r="G233" s="97"/>
      <c r="H233" s="99"/>
      <c r="I233" s="119"/>
      <c r="J233" s="120" t="str">
        <f>IF(ISBLANK(I233),"",DATEDIF(I233,ﾃﾞｰﾀｼｰﾄ!$B$2,"Y"))</f>
        <v/>
      </c>
      <c r="K233" s="121"/>
      <c r="L233" s="121"/>
      <c r="M233" s="122"/>
      <c r="N233" s="123"/>
      <c r="O233" s="161"/>
    </row>
    <row r="234" spans="2:15" ht="13.5" customHeight="1">
      <c r="B234" s="97"/>
      <c r="C234" s="97"/>
      <c r="D234" s="97"/>
      <c r="E234" s="98"/>
      <c r="F234" s="97"/>
      <c r="G234" s="97"/>
      <c r="H234" s="99"/>
      <c r="I234" s="119"/>
      <c r="J234" s="120" t="str">
        <f>IF(ISBLANK(I234),"",DATEDIF(I234,ﾃﾞｰﾀｼｰﾄ!$B$2,"Y"))</f>
        <v/>
      </c>
      <c r="K234" s="121"/>
      <c r="L234" s="121"/>
      <c r="M234" s="122"/>
      <c r="N234" s="123"/>
      <c r="O234" s="161"/>
    </row>
    <row r="235" spans="2:15" ht="13.5" customHeight="1">
      <c r="B235" s="97"/>
      <c r="C235" s="97"/>
      <c r="D235" s="97"/>
      <c r="E235" s="98"/>
      <c r="F235" s="97"/>
      <c r="G235" s="97"/>
      <c r="H235" s="99"/>
      <c r="I235" s="119"/>
      <c r="J235" s="120" t="str">
        <f>IF(ISBLANK(I235),"",DATEDIF(I235,ﾃﾞｰﾀｼｰﾄ!$B$2,"Y"))</f>
        <v/>
      </c>
      <c r="K235" s="121"/>
      <c r="L235" s="121"/>
      <c r="M235" s="122"/>
      <c r="N235" s="123"/>
      <c r="O235" s="161"/>
    </row>
    <row r="236" spans="2:15" ht="13.5" customHeight="1">
      <c r="B236" s="97"/>
      <c r="C236" s="97"/>
      <c r="D236" s="97"/>
      <c r="E236" s="98"/>
      <c r="F236" s="97"/>
      <c r="G236" s="97"/>
      <c r="H236" s="99"/>
      <c r="I236" s="119"/>
      <c r="J236" s="120" t="str">
        <f>IF(ISBLANK(I236),"",DATEDIF(I236,ﾃﾞｰﾀｼｰﾄ!$B$2,"Y"))</f>
        <v/>
      </c>
      <c r="K236" s="121"/>
      <c r="L236" s="121"/>
      <c r="M236" s="122"/>
      <c r="N236" s="123"/>
      <c r="O236" s="161"/>
    </row>
    <row r="237" spans="2:15" ht="13.5" customHeight="1">
      <c r="B237" s="97"/>
      <c r="C237" s="97"/>
      <c r="D237" s="97"/>
      <c r="E237" s="98"/>
      <c r="F237" s="97"/>
      <c r="G237" s="97"/>
      <c r="H237" s="99"/>
      <c r="I237" s="119"/>
      <c r="J237" s="120" t="str">
        <f>IF(ISBLANK(I237),"",DATEDIF(I237,ﾃﾞｰﾀｼｰﾄ!$B$2,"Y"))</f>
        <v/>
      </c>
      <c r="K237" s="121"/>
      <c r="L237" s="121"/>
      <c r="M237" s="122"/>
      <c r="N237" s="123"/>
      <c r="O237" s="161"/>
    </row>
    <row r="238" spans="2:15" ht="13.5" customHeight="1">
      <c r="B238" s="97"/>
      <c r="C238" s="97"/>
      <c r="D238" s="97"/>
      <c r="E238" s="98"/>
      <c r="F238" s="97"/>
      <c r="G238" s="97"/>
      <c r="H238" s="99"/>
      <c r="I238" s="119"/>
      <c r="J238" s="120" t="str">
        <f>IF(ISBLANK(I238),"",DATEDIF(I238,ﾃﾞｰﾀｼｰﾄ!$B$2,"Y"))</f>
        <v/>
      </c>
      <c r="K238" s="121"/>
      <c r="L238" s="121"/>
      <c r="M238" s="122"/>
      <c r="N238" s="123"/>
      <c r="O238" s="161"/>
    </row>
    <row r="239" spans="2:15" ht="13.5" customHeight="1">
      <c r="B239" s="97"/>
      <c r="C239" s="97"/>
      <c r="D239" s="97"/>
      <c r="E239" s="98"/>
      <c r="F239" s="97"/>
      <c r="G239" s="97"/>
      <c r="H239" s="99"/>
      <c r="I239" s="119"/>
      <c r="J239" s="120" t="str">
        <f>IF(ISBLANK(I239),"",DATEDIF(I239,ﾃﾞｰﾀｼｰﾄ!$B$2,"Y"))</f>
        <v/>
      </c>
      <c r="K239" s="121"/>
      <c r="L239" s="121"/>
      <c r="M239" s="122"/>
      <c r="N239" s="123"/>
      <c r="O239" s="161"/>
    </row>
    <row r="240" spans="2:15" ht="13.5" customHeight="1">
      <c r="B240" s="97"/>
      <c r="C240" s="97"/>
      <c r="D240" s="97"/>
      <c r="E240" s="98"/>
      <c r="F240" s="97"/>
      <c r="G240" s="97"/>
      <c r="H240" s="99"/>
      <c r="I240" s="119"/>
      <c r="J240" s="120" t="str">
        <f>IF(ISBLANK(I240),"",DATEDIF(I240,ﾃﾞｰﾀｼｰﾄ!$B$2,"Y"))</f>
        <v/>
      </c>
      <c r="K240" s="121"/>
      <c r="L240" s="121"/>
      <c r="M240" s="122"/>
      <c r="N240" s="123"/>
      <c r="O240" s="161"/>
    </row>
    <row r="241" spans="2:15" ht="13.5" customHeight="1">
      <c r="B241" s="97"/>
      <c r="C241" s="97"/>
      <c r="D241" s="97"/>
      <c r="E241" s="98"/>
      <c r="F241" s="97"/>
      <c r="G241" s="97"/>
      <c r="H241" s="99"/>
      <c r="I241" s="119"/>
      <c r="J241" s="120" t="str">
        <f>IF(ISBLANK(I241),"",DATEDIF(I241,ﾃﾞｰﾀｼｰﾄ!$B$2,"Y"))</f>
        <v/>
      </c>
      <c r="K241" s="121"/>
      <c r="L241" s="121"/>
      <c r="M241" s="122"/>
      <c r="N241" s="123"/>
      <c r="O241" s="161"/>
    </row>
    <row r="242" spans="2:15" ht="13.5" customHeight="1">
      <c r="B242" s="97"/>
      <c r="C242" s="97"/>
      <c r="D242" s="97"/>
      <c r="E242" s="98"/>
      <c r="F242" s="97"/>
      <c r="G242" s="97"/>
      <c r="H242" s="99"/>
      <c r="I242" s="119"/>
      <c r="J242" s="120" t="str">
        <f>IF(ISBLANK(I242),"",DATEDIF(I242,ﾃﾞｰﾀｼｰﾄ!$B$2,"Y"))</f>
        <v/>
      </c>
      <c r="K242" s="121"/>
      <c r="L242" s="121"/>
      <c r="M242" s="122"/>
      <c r="N242" s="123"/>
      <c r="O242" s="161"/>
    </row>
    <row r="243" spans="2:15" ht="13.5" customHeight="1">
      <c r="B243" s="97"/>
      <c r="C243" s="97"/>
      <c r="D243" s="97"/>
      <c r="E243" s="98"/>
      <c r="F243" s="97"/>
      <c r="G243" s="97"/>
      <c r="H243" s="99"/>
      <c r="I243" s="119"/>
      <c r="J243" s="120" t="str">
        <f>IF(ISBLANK(I243),"",DATEDIF(I243,ﾃﾞｰﾀｼｰﾄ!$B$2,"Y"))</f>
        <v/>
      </c>
      <c r="K243" s="121"/>
      <c r="L243" s="121"/>
      <c r="M243" s="122"/>
      <c r="N243" s="123"/>
      <c r="O243" s="161"/>
    </row>
    <row r="244" spans="2:15" ht="13.5" customHeight="1">
      <c r="B244" s="97"/>
      <c r="C244" s="97"/>
      <c r="D244" s="97"/>
      <c r="E244" s="98"/>
      <c r="F244" s="97"/>
      <c r="G244" s="97"/>
      <c r="H244" s="99"/>
      <c r="I244" s="119"/>
      <c r="J244" s="120" t="str">
        <f>IF(ISBLANK(I244),"",DATEDIF(I244,ﾃﾞｰﾀｼｰﾄ!$B$2,"Y"))</f>
        <v/>
      </c>
      <c r="K244" s="121"/>
      <c r="L244" s="121"/>
      <c r="M244" s="122"/>
      <c r="N244" s="123"/>
      <c r="O244" s="161"/>
    </row>
    <row r="245" spans="2:15" ht="13.5" customHeight="1">
      <c r="B245" s="97"/>
      <c r="C245" s="97"/>
      <c r="D245" s="97"/>
      <c r="E245" s="98"/>
      <c r="F245" s="97"/>
      <c r="G245" s="97"/>
      <c r="H245" s="99"/>
      <c r="I245" s="119"/>
      <c r="J245" s="120" t="str">
        <f>IF(ISBLANK(I245),"",DATEDIF(I245,ﾃﾞｰﾀｼｰﾄ!$B$2,"Y"))</f>
        <v/>
      </c>
      <c r="K245" s="121"/>
      <c r="L245" s="121"/>
      <c r="M245" s="122"/>
      <c r="N245" s="123"/>
      <c r="O245" s="161"/>
    </row>
    <row r="246" spans="2:15" ht="13.5" customHeight="1">
      <c r="B246" s="97"/>
      <c r="C246" s="97"/>
      <c r="D246" s="97"/>
      <c r="E246" s="98"/>
      <c r="F246" s="97"/>
      <c r="G246" s="97"/>
      <c r="H246" s="99"/>
      <c r="I246" s="119"/>
      <c r="J246" s="120" t="str">
        <f>IF(ISBLANK(I246),"",DATEDIF(I246,ﾃﾞｰﾀｼｰﾄ!$B$2,"Y"))</f>
        <v/>
      </c>
      <c r="K246" s="121"/>
      <c r="L246" s="121"/>
      <c r="M246" s="122"/>
      <c r="N246" s="123"/>
      <c r="O246" s="161"/>
    </row>
    <row r="247" spans="2:15" ht="13.5" customHeight="1">
      <c r="B247" s="97"/>
      <c r="C247" s="97"/>
      <c r="D247" s="97"/>
      <c r="E247" s="98"/>
      <c r="F247" s="97"/>
      <c r="G247" s="97"/>
      <c r="H247" s="99"/>
      <c r="I247" s="119"/>
      <c r="J247" s="120" t="str">
        <f>IF(ISBLANK(I247),"",DATEDIF(I247,ﾃﾞｰﾀｼｰﾄ!$B$2,"Y"))</f>
        <v/>
      </c>
      <c r="K247" s="121"/>
      <c r="L247" s="121"/>
      <c r="M247" s="122"/>
      <c r="N247" s="123"/>
      <c r="O247" s="161"/>
    </row>
    <row r="248" spans="2:15" ht="13.5" customHeight="1">
      <c r="B248" s="97"/>
      <c r="C248" s="97"/>
      <c r="D248" s="97"/>
      <c r="E248" s="98"/>
      <c r="F248" s="97"/>
      <c r="G248" s="97"/>
      <c r="H248" s="99"/>
      <c r="I248" s="119"/>
      <c r="J248" s="120" t="str">
        <f>IF(ISBLANK(I248),"",DATEDIF(I248,ﾃﾞｰﾀｼｰﾄ!$B$2,"Y"))</f>
        <v/>
      </c>
      <c r="K248" s="121"/>
      <c r="L248" s="121"/>
      <c r="M248" s="122"/>
      <c r="N248" s="123"/>
      <c r="O248" s="161"/>
    </row>
    <row r="249" spans="2:15" ht="13.5" customHeight="1">
      <c r="B249" s="97"/>
      <c r="C249" s="97"/>
      <c r="D249" s="97"/>
      <c r="E249" s="98"/>
      <c r="F249" s="97"/>
      <c r="G249" s="97"/>
      <c r="H249" s="99"/>
      <c r="I249" s="119"/>
      <c r="J249" s="120" t="str">
        <f>IF(ISBLANK(I249),"",DATEDIF(I249,ﾃﾞｰﾀｼｰﾄ!$B$2,"Y"))</f>
        <v/>
      </c>
      <c r="K249" s="121"/>
      <c r="L249" s="121"/>
      <c r="M249" s="122"/>
      <c r="N249" s="123"/>
      <c r="O249" s="161"/>
    </row>
    <row r="250" spans="2:15" ht="13.5" customHeight="1">
      <c r="B250" s="97"/>
      <c r="C250" s="97"/>
      <c r="D250" s="97"/>
      <c r="E250" s="98"/>
      <c r="F250" s="97"/>
      <c r="G250" s="97"/>
      <c r="H250" s="99"/>
      <c r="I250" s="119"/>
      <c r="J250" s="120" t="str">
        <f>IF(ISBLANK(I250),"",DATEDIF(I250,ﾃﾞｰﾀｼｰﾄ!$B$2,"Y"))</f>
        <v/>
      </c>
      <c r="K250" s="121"/>
      <c r="L250" s="121"/>
      <c r="M250" s="122"/>
      <c r="N250" s="123"/>
      <c r="O250" s="161"/>
    </row>
    <row r="251" spans="2:15" ht="13.5" customHeight="1">
      <c r="B251" s="97"/>
      <c r="C251" s="97"/>
      <c r="D251" s="97"/>
      <c r="E251" s="98"/>
      <c r="F251" s="97"/>
      <c r="G251" s="97"/>
      <c r="H251" s="99"/>
      <c r="I251" s="119"/>
      <c r="J251" s="120" t="str">
        <f>IF(ISBLANK(I251),"",DATEDIF(I251,ﾃﾞｰﾀｼｰﾄ!$B$2,"Y"))</f>
        <v/>
      </c>
      <c r="K251" s="121"/>
      <c r="L251" s="121"/>
      <c r="M251" s="122"/>
      <c r="N251" s="123"/>
      <c r="O251" s="161"/>
    </row>
    <row r="252" spans="2:15" ht="13.5" customHeight="1">
      <c r="B252" s="97"/>
      <c r="C252" s="97"/>
      <c r="D252" s="97"/>
      <c r="E252" s="98"/>
      <c r="F252" s="97"/>
      <c r="G252" s="97"/>
      <c r="H252" s="99"/>
      <c r="I252" s="119"/>
      <c r="J252" s="120" t="str">
        <f>IF(ISBLANK(I252),"",DATEDIF(I252,ﾃﾞｰﾀｼｰﾄ!$B$2,"Y"))</f>
        <v/>
      </c>
      <c r="K252" s="121"/>
      <c r="L252" s="121"/>
      <c r="M252" s="122"/>
      <c r="N252" s="123"/>
      <c r="O252" s="161"/>
    </row>
    <row r="253" spans="2:15" ht="13.5" customHeight="1">
      <c r="B253" s="97"/>
      <c r="C253" s="97"/>
      <c r="D253" s="97"/>
      <c r="E253" s="98"/>
      <c r="F253" s="97"/>
      <c r="G253" s="97"/>
      <c r="H253" s="99"/>
      <c r="I253" s="119"/>
      <c r="J253" s="120" t="str">
        <f>IF(ISBLANK(I253),"",DATEDIF(I253,ﾃﾞｰﾀｼｰﾄ!$B$2,"Y"))</f>
        <v/>
      </c>
      <c r="K253" s="121"/>
      <c r="L253" s="121"/>
      <c r="M253" s="122"/>
      <c r="N253" s="123"/>
      <c r="O253" s="161"/>
    </row>
    <row r="254" spans="2:15" ht="13.5" customHeight="1">
      <c r="B254" s="97"/>
      <c r="C254" s="97"/>
      <c r="D254" s="97"/>
      <c r="E254" s="98"/>
      <c r="F254" s="97"/>
      <c r="G254" s="97"/>
      <c r="H254" s="99"/>
      <c r="I254" s="119"/>
      <c r="J254" s="120" t="str">
        <f>IF(ISBLANK(I254),"",DATEDIF(I254,ﾃﾞｰﾀｼｰﾄ!$B$2,"Y"))</f>
        <v/>
      </c>
      <c r="K254" s="121"/>
      <c r="L254" s="121"/>
      <c r="M254" s="122"/>
      <c r="N254" s="123"/>
      <c r="O254" s="161"/>
    </row>
    <row r="255" spans="2:15" ht="13.5" customHeight="1">
      <c r="B255" s="97"/>
      <c r="C255" s="97"/>
      <c r="D255" s="97"/>
      <c r="E255" s="98"/>
      <c r="F255" s="97"/>
      <c r="G255" s="97"/>
      <c r="H255" s="99"/>
      <c r="I255" s="119"/>
      <c r="J255" s="120" t="str">
        <f>IF(ISBLANK(I255),"",DATEDIF(I255,ﾃﾞｰﾀｼｰﾄ!$B$2,"Y"))</f>
        <v/>
      </c>
      <c r="K255" s="121"/>
      <c r="L255" s="121"/>
      <c r="M255" s="122"/>
      <c r="N255" s="123"/>
      <c r="O255" s="161"/>
    </row>
    <row r="256" spans="2:15" ht="13.5" customHeight="1">
      <c r="B256" s="97"/>
      <c r="C256" s="97"/>
      <c r="D256" s="97"/>
      <c r="E256" s="98"/>
      <c r="F256" s="97"/>
      <c r="G256" s="97"/>
      <c r="H256" s="99"/>
      <c r="I256" s="119"/>
      <c r="J256" s="120" t="str">
        <f>IF(ISBLANK(I256),"",DATEDIF(I256,ﾃﾞｰﾀｼｰﾄ!$B$2,"Y"))</f>
        <v/>
      </c>
      <c r="K256" s="121"/>
      <c r="L256" s="121"/>
      <c r="M256" s="122"/>
      <c r="N256" s="123"/>
      <c r="O256" s="161"/>
    </row>
    <row r="257" spans="2:15" ht="13.5" customHeight="1">
      <c r="B257" s="97"/>
      <c r="C257" s="97"/>
      <c r="D257" s="97"/>
      <c r="E257" s="98"/>
      <c r="F257" s="97"/>
      <c r="G257" s="97"/>
      <c r="H257" s="99"/>
      <c r="I257" s="119"/>
      <c r="J257" s="120" t="str">
        <f>IF(ISBLANK(I257),"",DATEDIF(I257,ﾃﾞｰﾀｼｰﾄ!$B$2,"Y"))</f>
        <v/>
      </c>
      <c r="K257" s="121"/>
      <c r="L257" s="121"/>
      <c r="M257" s="122"/>
      <c r="N257" s="123"/>
      <c r="O257" s="161"/>
    </row>
    <row r="258" spans="2:15" ht="13.5" customHeight="1">
      <c r="B258" s="97"/>
      <c r="C258" s="97"/>
      <c r="D258" s="97"/>
      <c r="E258" s="98"/>
      <c r="F258" s="97"/>
      <c r="G258" s="97"/>
      <c r="H258" s="99"/>
      <c r="I258" s="119"/>
      <c r="J258" s="120" t="str">
        <f>IF(ISBLANK(I258),"",DATEDIF(I258,ﾃﾞｰﾀｼｰﾄ!$B$2,"Y"))</f>
        <v/>
      </c>
      <c r="K258" s="121"/>
      <c r="L258" s="121"/>
      <c r="M258" s="122"/>
      <c r="N258" s="123"/>
      <c r="O258" s="161"/>
    </row>
    <row r="259" spans="2:15" ht="13.5" customHeight="1">
      <c r="B259" s="97"/>
      <c r="C259" s="97"/>
      <c r="D259" s="97"/>
      <c r="E259" s="98"/>
      <c r="F259" s="97"/>
      <c r="G259" s="97"/>
      <c r="H259" s="99"/>
      <c r="I259" s="119"/>
      <c r="J259" s="120" t="str">
        <f>IF(ISBLANK(I259),"",DATEDIF(I259,ﾃﾞｰﾀｼｰﾄ!$B$2,"Y"))</f>
        <v/>
      </c>
      <c r="K259" s="121"/>
      <c r="L259" s="121"/>
      <c r="M259" s="122"/>
      <c r="N259" s="123"/>
      <c r="O259" s="161"/>
    </row>
    <row r="260" spans="2:15" ht="13.5" customHeight="1">
      <c r="B260" s="97"/>
      <c r="C260" s="97"/>
      <c r="D260" s="97"/>
      <c r="E260" s="98"/>
      <c r="F260" s="97"/>
      <c r="G260" s="97"/>
      <c r="H260" s="99"/>
      <c r="I260" s="119"/>
      <c r="J260" s="120" t="str">
        <f>IF(ISBLANK(I260),"",DATEDIF(I260,ﾃﾞｰﾀｼｰﾄ!$B$2,"Y"))</f>
        <v/>
      </c>
      <c r="K260" s="121"/>
      <c r="L260" s="121"/>
      <c r="M260" s="122"/>
      <c r="N260" s="123"/>
      <c r="O260" s="161"/>
    </row>
    <row r="261" spans="2:15" ht="13.5" customHeight="1">
      <c r="B261" s="97"/>
      <c r="C261" s="97"/>
      <c r="D261" s="97"/>
      <c r="E261" s="98"/>
      <c r="F261" s="97"/>
      <c r="G261" s="97"/>
      <c r="H261" s="99"/>
      <c r="I261" s="119"/>
      <c r="J261" s="120" t="str">
        <f>IF(ISBLANK(I261),"",DATEDIF(I261,ﾃﾞｰﾀｼｰﾄ!$B$2,"Y"))</f>
        <v/>
      </c>
      <c r="K261" s="121"/>
      <c r="L261" s="121"/>
      <c r="M261" s="122"/>
      <c r="N261" s="123"/>
      <c r="O261" s="161"/>
    </row>
    <row r="262" spans="2:15" ht="13.5" customHeight="1">
      <c r="B262" s="97"/>
      <c r="C262" s="97"/>
      <c r="D262" s="97"/>
      <c r="E262" s="98"/>
      <c r="F262" s="97"/>
      <c r="G262" s="97"/>
      <c r="H262" s="99"/>
      <c r="I262" s="119"/>
      <c r="J262" s="120" t="str">
        <f>IF(ISBLANK(I262),"",DATEDIF(I262,ﾃﾞｰﾀｼｰﾄ!$B$2,"Y"))</f>
        <v/>
      </c>
      <c r="K262" s="121"/>
      <c r="L262" s="121"/>
      <c r="M262" s="122"/>
      <c r="N262" s="123"/>
      <c r="O262" s="161"/>
    </row>
    <row r="263" spans="2:15" ht="13.5" customHeight="1">
      <c r="B263" s="97"/>
      <c r="C263" s="97"/>
      <c r="D263" s="97"/>
      <c r="E263" s="98"/>
      <c r="F263" s="97"/>
      <c r="G263" s="97"/>
      <c r="H263" s="99"/>
      <c r="I263" s="119"/>
      <c r="J263" s="120" t="str">
        <f>IF(ISBLANK(I263),"",DATEDIF(I263,ﾃﾞｰﾀｼｰﾄ!$B$2,"Y"))</f>
        <v/>
      </c>
      <c r="K263" s="121"/>
      <c r="L263" s="121"/>
      <c r="M263" s="122"/>
      <c r="N263" s="123"/>
      <c r="O263" s="161"/>
    </row>
    <row r="264" spans="2:15" ht="13.5" customHeight="1">
      <c r="B264" s="97"/>
      <c r="C264" s="97"/>
      <c r="D264" s="97"/>
      <c r="E264" s="98"/>
      <c r="F264" s="97"/>
      <c r="G264" s="97"/>
      <c r="H264" s="99"/>
      <c r="I264" s="119"/>
      <c r="J264" s="120" t="str">
        <f>IF(ISBLANK(I264),"",DATEDIF(I264,ﾃﾞｰﾀｼｰﾄ!$B$2,"Y"))</f>
        <v/>
      </c>
      <c r="K264" s="121"/>
      <c r="L264" s="121"/>
      <c r="M264" s="122"/>
      <c r="N264" s="123"/>
      <c r="O264" s="161"/>
    </row>
    <row r="265" spans="2:15" ht="13.5" customHeight="1">
      <c r="B265" s="97"/>
      <c r="C265" s="97"/>
      <c r="D265" s="97"/>
      <c r="E265" s="98"/>
      <c r="F265" s="97"/>
      <c r="G265" s="97"/>
      <c r="H265" s="99"/>
      <c r="I265" s="119"/>
      <c r="J265" s="120" t="str">
        <f>IF(ISBLANK(I265),"",DATEDIF(I265,ﾃﾞｰﾀｼｰﾄ!$B$2,"Y"))</f>
        <v/>
      </c>
      <c r="K265" s="121"/>
      <c r="L265" s="121"/>
      <c r="M265" s="122"/>
      <c r="N265" s="123"/>
      <c r="O265" s="161"/>
    </row>
    <row r="266" spans="2:15" ht="13.5" customHeight="1">
      <c r="B266" s="97"/>
      <c r="C266" s="97"/>
      <c r="D266" s="97"/>
      <c r="E266" s="98"/>
      <c r="F266" s="97"/>
      <c r="G266" s="97"/>
      <c r="H266" s="99"/>
      <c r="I266" s="119"/>
      <c r="J266" s="120" t="str">
        <f>IF(ISBLANK(I266),"",DATEDIF(I266,ﾃﾞｰﾀｼｰﾄ!$B$2,"Y"))</f>
        <v/>
      </c>
      <c r="K266" s="121"/>
      <c r="L266" s="121"/>
      <c r="M266" s="122"/>
      <c r="N266" s="123"/>
      <c r="O266" s="161"/>
    </row>
    <row r="267" spans="2:15" ht="13.5" customHeight="1">
      <c r="B267" s="97"/>
      <c r="C267" s="97"/>
      <c r="D267" s="97"/>
      <c r="E267" s="98"/>
      <c r="F267" s="97"/>
      <c r="G267" s="97"/>
      <c r="H267" s="99"/>
      <c r="I267" s="119"/>
      <c r="J267" s="120" t="str">
        <f>IF(ISBLANK(I267),"",DATEDIF(I267,ﾃﾞｰﾀｼｰﾄ!$B$2,"Y"))</f>
        <v/>
      </c>
      <c r="K267" s="121"/>
      <c r="L267" s="121"/>
      <c r="M267" s="122"/>
      <c r="N267" s="123"/>
      <c r="O267" s="161"/>
    </row>
    <row r="268" spans="2:15" ht="13.5" customHeight="1">
      <c r="B268" s="97"/>
      <c r="C268" s="97"/>
      <c r="D268" s="97"/>
      <c r="E268" s="98"/>
      <c r="F268" s="97"/>
      <c r="G268" s="97"/>
      <c r="H268" s="99"/>
      <c r="I268" s="119"/>
      <c r="J268" s="120" t="str">
        <f>IF(ISBLANK(I268),"",DATEDIF(I268,ﾃﾞｰﾀｼｰﾄ!$B$2,"Y"))</f>
        <v/>
      </c>
      <c r="K268" s="121"/>
      <c r="L268" s="121"/>
      <c r="M268" s="122"/>
      <c r="N268" s="123"/>
      <c r="O268" s="161"/>
    </row>
    <row r="269" spans="2:15" ht="13.5" customHeight="1">
      <c r="B269" s="97"/>
      <c r="C269" s="97"/>
      <c r="D269" s="97"/>
      <c r="E269" s="98"/>
      <c r="F269" s="97"/>
      <c r="G269" s="97"/>
      <c r="H269" s="99"/>
      <c r="I269" s="119"/>
      <c r="J269" s="120" t="str">
        <f>IF(ISBLANK(I269),"",DATEDIF(I269,ﾃﾞｰﾀｼｰﾄ!$B$2,"Y"))</f>
        <v/>
      </c>
      <c r="K269" s="121"/>
      <c r="L269" s="121"/>
      <c r="M269" s="122"/>
      <c r="N269" s="123"/>
      <c r="O269" s="161"/>
    </row>
    <row r="270" spans="2:15" ht="13.5" customHeight="1">
      <c r="B270" s="97"/>
      <c r="C270" s="97"/>
      <c r="D270" s="97"/>
      <c r="E270" s="98"/>
      <c r="F270" s="97"/>
      <c r="G270" s="97"/>
      <c r="H270" s="99"/>
      <c r="I270" s="119"/>
      <c r="J270" s="120" t="str">
        <f>IF(ISBLANK(I270),"",DATEDIF(I270,ﾃﾞｰﾀｼｰﾄ!$B$2,"Y"))</f>
        <v/>
      </c>
      <c r="K270" s="121"/>
      <c r="L270" s="121"/>
      <c r="M270" s="122"/>
      <c r="N270" s="123"/>
      <c r="O270" s="161"/>
    </row>
    <row r="271" spans="2:15" ht="13.5" customHeight="1">
      <c r="B271" s="97"/>
      <c r="C271" s="97"/>
      <c r="D271" s="97"/>
      <c r="E271" s="98"/>
      <c r="F271" s="97"/>
      <c r="G271" s="97"/>
      <c r="H271" s="99"/>
      <c r="I271" s="119"/>
      <c r="J271" s="120" t="str">
        <f>IF(ISBLANK(I271),"",DATEDIF(I271,ﾃﾞｰﾀｼｰﾄ!$B$2,"Y"))</f>
        <v/>
      </c>
      <c r="K271" s="121"/>
      <c r="L271" s="121"/>
      <c r="M271" s="122"/>
      <c r="N271" s="123"/>
      <c r="O271" s="161"/>
    </row>
    <row r="272" spans="2:15" ht="13.5" customHeight="1">
      <c r="B272" s="97"/>
      <c r="C272" s="97"/>
      <c r="D272" s="97"/>
      <c r="E272" s="98"/>
      <c r="F272" s="97"/>
      <c r="G272" s="97"/>
      <c r="H272" s="99"/>
      <c r="I272" s="119"/>
      <c r="J272" s="120" t="str">
        <f>IF(ISBLANK(I272),"",DATEDIF(I272,ﾃﾞｰﾀｼｰﾄ!$B$2,"Y"))</f>
        <v/>
      </c>
      <c r="K272" s="121"/>
      <c r="L272" s="121"/>
      <c r="M272" s="122"/>
      <c r="N272" s="123"/>
      <c r="O272" s="161"/>
    </row>
    <row r="273" spans="2:15" ht="13.5" customHeight="1">
      <c r="B273" s="97"/>
      <c r="C273" s="97"/>
      <c r="D273" s="97"/>
      <c r="E273" s="98"/>
      <c r="F273" s="97"/>
      <c r="G273" s="97"/>
      <c r="H273" s="99"/>
      <c r="I273" s="119"/>
      <c r="J273" s="120" t="str">
        <f>IF(ISBLANK(I273),"",DATEDIF(I273,ﾃﾞｰﾀｼｰﾄ!$B$2,"Y"))</f>
        <v/>
      </c>
      <c r="K273" s="121"/>
      <c r="L273" s="121"/>
      <c r="M273" s="122"/>
      <c r="N273" s="123"/>
      <c r="O273" s="161"/>
    </row>
    <row r="274" spans="2:15" ht="13.5" customHeight="1">
      <c r="B274" s="97"/>
      <c r="C274" s="97"/>
      <c r="D274" s="97"/>
      <c r="E274" s="98"/>
      <c r="F274" s="97"/>
      <c r="G274" s="97"/>
      <c r="H274" s="99"/>
      <c r="I274" s="119"/>
      <c r="J274" s="120" t="str">
        <f>IF(ISBLANK(I274),"",DATEDIF(I274,ﾃﾞｰﾀｼｰﾄ!$B$2,"Y"))</f>
        <v/>
      </c>
      <c r="K274" s="121"/>
      <c r="L274" s="121"/>
      <c r="M274" s="122"/>
      <c r="N274" s="123"/>
      <c r="O274" s="161"/>
    </row>
    <row r="275" spans="2:15" ht="13.5" customHeight="1">
      <c r="B275" s="97"/>
      <c r="C275" s="97"/>
      <c r="D275" s="97"/>
      <c r="E275" s="98"/>
      <c r="F275" s="97"/>
      <c r="G275" s="97"/>
      <c r="H275" s="99"/>
      <c r="I275" s="119"/>
      <c r="J275" s="120" t="str">
        <f>IF(ISBLANK(I275),"",DATEDIF(I275,ﾃﾞｰﾀｼｰﾄ!$B$2,"Y"))</f>
        <v/>
      </c>
      <c r="K275" s="121"/>
      <c r="L275" s="121"/>
      <c r="M275" s="122"/>
      <c r="N275" s="123"/>
      <c r="O275" s="161"/>
    </row>
    <row r="276" spans="2:15" ht="13.5" customHeight="1">
      <c r="B276" s="97"/>
      <c r="C276" s="97"/>
      <c r="D276" s="97"/>
      <c r="E276" s="98"/>
      <c r="F276" s="97"/>
      <c r="G276" s="97"/>
      <c r="H276" s="99"/>
      <c r="I276" s="119"/>
      <c r="J276" s="120" t="str">
        <f>IF(ISBLANK(I276),"",DATEDIF(I276,ﾃﾞｰﾀｼｰﾄ!$B$2,"Y"))</f>
        <v/>
      </c>
      <c r="K276" s="121"/>
      <c r="L276" s="121"/>
      <c r="M276" s="122"/>
      <c r="N276" s="123"/>
      <c r="O276" s="161"/>
    </row>
    <row r="277" spans="2:15" ht="13.5" customHeight="1">
      <c r="B277" s="97"/>
      <c r="C277" s="97"/>
      <c r="D277" s="97"/>
      <c r="E277" s="98"/>
      <c r="F277" s="97"/>
      <c r="G277" s="97"/>
      <c r="H277" s="99"/>
      <c r="I277" s="119"/>
      <c r="J277" s="120" t="str">
        <f>IF(ISBLANK(I277),"",DATEDIF(I277,ﾃﾞｰﾀｼｰﾄ!$B$2,"Y"))</f>
        <v/>
      </c>
      <c r="K277" s="121"/>
      <c r="L277" s="121"/>
      <c r="M277" s="122"/>
      <c r="N277" s="123"/>
      <c r="O277" s="161"/>
    </row>
    <row r="278" spans="2:15" ht="13.5" customHeight="1">
      <c r="B278" s="97"/>
      <c r="C278" s="97"/>
      <c r="D278" s="97"/>
      <c r="E278" s="98"/>
      <c r="F278" s="97"/>
      <c r="G278" s="97"/>
      <c r="H278" s="99"/>
      <c r="I278" s="119"/>
      <c r="J278" s="120" t="str">
        <f>IF(ISBLANK(I278),"",DATEDIF(I278,ﾃﾞｰﾀｼｰﾄ!$B$2,"Y"))</f>
        <v/>
      </c>
      <c r="K278" s="121"/>
      <c r="L278" s="121"/>
      <c r="M278" s="122"/>
      <c r="N278" s="123"/>
      <c r="O278" s="161"/>
    </row>
    <row r="279" spans="2:15" ht="13.5" customHeight="1">
      <c r="B279" s="97"/>
      <c r="C279" s="97"/>
      <c r="D279" s="97"/>
      <c r="E279" s="98"/>
      <c r="F279" s="97"/>
      <c r="G279" s="97"/>
      <c r="H279" s="99"/>
      <c r="I279" s="119"/>
      <c r="J279" s="120" t="str">
        <f>IF(ISBLANK(I279),"",DATEDIF(I279,ﾃﾞｰﾀｼｰﾄ!$B$2,"Y"))</f>
        <v/>
      </c>
      <c r="K279" s="121"/>
      <c r="L279" s="121"/>
      <c r="M279" s="122"/>
      <c r="N279" s="123"/>
      <c r="O279" s="161"/>
    </row>
    <row r="280" spans="2:15" ht="13.5" customHeight="1">
      <c r="B280" s="97"/>
      <c r="C280" s="97"/>
      <c r="D280" s="97"/>
      <c r="E280" s="98"/>
      <c r="F280" s="97"/>
      <c r="G280" s="97"/>
      <c r="H280" s="99"/>
      <c r="I280" s="119"/>
      <c r="J280" s="120" t="str">
        <f>IF(ISBLANK(I280),"",DATEDIF(I280,ﾃﾞｰﾀｼｰﾄ!$B$2,"Y"))</f>
        <v/>
      </c>
      <c r="K280" s="121"/>
      <c r="L280" s="121"/>
      <c r="M280" s="122"/>
      <c r="N280" s="123"/>
      <c r="O280" s="161"/>
    </row>
    <row r="281" spans="2:15" ht="13.5" customHeight="1">
      <c r="B281" s="97"/>
      <c r="C281" s="97"/>
      <c r="D281" s="97"/>
      <c r="E281" s="98"/>
      <c r="F281" s="97"/>
      <c r="G281" s="97"/>
      <c r="H281" s="99"/>
      <c r="I281" s="119"/>
      <c r="J281" s="120" t="str">
        <f>IF(ISBLANK(I281),"",DATEDIF(I281,ﾃﾞｰﾀｼｰﾄ!$B$2,"Y"))</f>
        <v/>
      </c>
      <c r="K281" s="121"/>
      <c r="L281" s="121"/>
      <c r="M281" s="122"/>
      <c r="N281" s="123"/>
      <c r="O281" s="161"/>
    </row>
    <row r="282" spans="2:15" ht="13.5" customHeight="1">
      <c r="B282" s="97"/>
      <c r="C282" s="97"/>
      <c r="D282" s="97"/>
      <c r="E282" s="98"/>
      <c r="F282" s="97"/>
      <c r="G282" s="97"/>
      <c r="H282" s="99"/>
      <c r="I282" s="119"/>
      <c r="J282" s="120" t="str">
        <f>IF(ISBLANK(I282),"",DATEDIF(I282,ﾃﾞｰﾀｼｰﾄ!$B$2,"Y"))</f>
        <v/>
      </c>
      <c r="K282" s="121"/>
      <c r="L282" s="121"/>
      <c r="M282" s="122"/>
      <c r="N282" s="123"/>
      <c r="O282" s="161"/>
    </row>
    <row r="283" spans="2:15" ht="13.5" customHeight="1">
      <c r="B283" s="97"/>
      <c r="C283" s="97"/>
      <c r="D283" s="97"/>
      <c r="E283" s="98"/>
      <c r="F283" s="97"/>
      <c r="G283" s="97"/>
      <c r="H283" s="99"/>
      <c r="I283" s="119"/>
      <c r="J283" s="120" t="str">
        <f>IF(ISBLANK(I283),"",DATEDIF(I283,ﾃﾞｰﾀｼｰﾄ!$B$2,"Y"))</f>
        <v/>
      </c>
      <c r="K283" s="121"/>
      <c r="L283" s="121"/>
      <c r="M283" s="122"/>
      <c r="N283" s="123"/>
      <c r="O283" s="161"/>
    </row>
    <row r="284" spans="2:15" ht="13.5" customHeight="1">
      <c r="B284" s="97"/>
      <c r="C284" s="97"/>
      <c r="D284" s="97"/>
      <c r="E284" s="98"/>
      <c r="F284" s="97"/>
      <c r="G284" s="97"/>
      <c r="H284" s="99"/>
      <c r="I284" s="119"/>
      <c r="J284" s="120" t="str">
        <f>IF(ISBLANK(I284),"",DATEDIF(I284,ﾃﾞｰﾀｼｰﾄ!$B$2,"Y"))</f>
        <v/>
      </c>
      <c r="K284" s="121"/>
      <c r="L284" s="121"/>
      <c r="M284" s="122"/>
      <c r="N284" s="123"/>
      <c r="O284" s="161"/>
    </row>
    <row r="285" spans="2:15" ht="13.5" customHeight="1">
      <c r="B285" s="97"/>
      <c r="C285" s="97"/>
      <c r="D285" s="97"/>
      <c r="E285" s="98"/>
      <c r="F285" s="97"/>
      <c r="G285" s="97"/>
      <c r="H285" s="99"/>
      <c r="I285" s="119"/>
      <c r="J285" s="120" t="str">
        <f>IF(ISBLANK(I285),"",DATEDIF(I285,ﾃﾞｰﾀｼｰﾄ!$B$2,"Y"))</f>
        <v/>
      </c>
      <c r="K285" s="121"/>
      <c r="L285" s="121"/>
      <c r="M285" s="122"/>
      <c r="N285" s="123"/>
      <c r="O285" s="161"/>
    </row>
    <row r="286" spans="2:15" ht="13.5" customHeight="1">
      <c r="B286" s="97"/>
      <c r="C286" s="97"/>
      <c r="D286" s="97"/>
      <c r="E286" s="98"/>
      <c r="F286" s="97"/>
      <c r="G286" s="97"/>
      <c r="H286" s="99"/>
      <c r="I286" s="119"/>
      <c r="J286" s="120" t="str">
        <f>IF(ISBLANK(I286),"",DATEDIF(I286,ﾃﾞｰﾀｼｰﾄ!$B$2,"Y"))</f>
        <v/>
      </c>
      <c r="K286" s="121"/>
      <c r="L286" s="121"/>
      <c r="M286" s="122"/>
      <c r="N286" s="123"/>
      <c r="O286" s="161"/>
    </row>
    <row r="287" spans="2:15" ht="13.5" customHeight="1">
      <c r="B287" s="97"/>
      <c r="C287" s="97"/>
      <c r="D287" s="97"/>
      <c r="E287" s="98"/>
      <c r="F287" s="97"/>
      <c r="G287" s="97"/>
      <c r="H287" s="99"/>
      <c r="I287" s="119"/>
      <c r="J287" s="120" t="str">
        <f>IF(ISBLANK(I287),"",DATEDIF(I287,ﾃﾞｰﾀｼｰﾄ!$B$2,"Y"))</f>
        <v/>
      </c>
      <c r="K287" s="121"/>
      <c r="L287" s="121"/>
      <c r="M287" s="122"/>
      <c r="N287" s="123"/>
      <c r="O287" s="161"/>
    </row>
    <row r="288" spans="2:15" ht="13.5" customHeight="1">
      <c r="B288" s="97"/>
      <c r="C288" s="97"/>
      <c r="D288" s="97"/>
      <c r="E288" s="98"/>
      <c r="F288" s="97"/>
      <c r="G288" s="97"/>
      <c r="H288" s="99"/>
      <c r="I288" s="119"/>
      <c r="J288" s="120" t="str">
        <f>IF(ISBLANK(I288),"",DATEDIF(I288,ﾃﾞｰﾀｼｰﾄ!$B$2,"Y"))</f>
        <v/>
      </c>
      <c r="K288" s="121"/>
      <c r="L288" s="121"/>
      <c r="M288" s="122"/>
      <c r="N288" s="123"/>
      <c r="O288" s="161"/>
    </row>
    <row r="289" spans="2:15" ht="13.5" customHeight="1">
      <c r="B289" s="97"/>
      <c r="C289" s="97"/>
      <c r="D289" s="97"/>
      <c r="E289" s="98"/>
      <c r="F289" s="97"/>
      <c r="G289" s="97"/>
      <c r="H289" s="99"/>
      <c r="I289" s="119"/>
      <c r="J289" s="120" t="str">
        <f>IF(ISBLANK(I289),"",DATEDIF(I289,ﾃﾞｰﾀｼｰﾄ!$B$2,"Y"))</f>
        <v/>
      </c>
      <c r="K289" s="121"/>
      <c r="L289" s="121"/>
      <c r="M289" s="122"/>
      <c r="N289" s="123"/>
      <c r="O289" s="161"/>
    </row>
    <row r="290" spans="2:15" ht="13.5" customHeight="1">
      <c r="B290" s="97"/>
      <c r="C290" s="97"/>
      <c r="D290" s="97"/>
      <c r="E290" s="98"/>
      <c r="F290" s="97"/>
      <c r="G290" s="97"/>
      <c r="H290" s="99"/>
      <c r="I290" s="119"/>
      <c r="J290" s="120" t="str">
        <f>IF(ISBLANK(I290),"",DATEDIF(I290,ﾃﾞｰﾀｼｰﾄ!$B$2,"Y"))</f>
        <v/>
      </c>
      <c r="K290" s="121"/>
      <c r="L290" s="121"/>
      <c r="M290" s="122"/>
      <c r="N290" s="123"/>
      <c r="O290" s="161"/>
    </row>
    <row r="291" spans="2:15" ht="13.5" customHeight="1">
      <c r="B291" s="97"/>
      <c r="C291" s="97"/>
      <c r="D291" s="97"/>
      <c r="E291" s="98"/>
      <c r="F291" s="97"/>
      <c r="G291" s="97"/>
      <c r="H291" s="99"/>
      <c r="I291" s="119"/>
      <c r="J291" s="120" t="str">
        <f>IF(ISBLANK(I291),"",DATEDIF(I291,ﾃﾞｰﾀｼｰﾄ!$B$2,"Y"))</f>
        <v/>
      </c>
      <c r="K291" s="121"/>
      <c r="L291" s="121"/>
      <c r="M291" s="122"/>
      <c r="N291" s="123"/>
      <c r="O291" s="161"/>
    </row>
    <row r="292" spans="2:15" ht="13.5" customHeight="1">
      <c r="B292" s="97"/>
      <c r="C292" s="97"/>
      <c r="D292" s="97"/>
      <c r="E292" s="98"/>
      <c r="F292" s="97"/>
      <c r="G292" s="97"/>
      <c r="H292" s="99"/>
      <c r="I292" s="119"/>
      <c r="J292" s="120" t="str">
        <f>IF(ISBLANK(I292),"",DATEDIF(I292,ﾃﾞｰﾀｼｰﾄ!$B$2,"Y"))</f>
        <v/>
      </c>
      <c r="K292" s="121"/>
      <c r="L292" s="121"/>
      <c r="M292" s="122"/>
      <c r="N292" s="123"/>
      <c r="O292" s="161"/>
    </row>
    <row r="293" spans="2:15" ht="13.5" customHeight="1">
      <c r="B293" s="97"/>
      <c r="C293" s="97"/>
      <c r="D293" s="97"/>
      <c r="E293" s="98"/>
      <c r="F293" s="97"/>
      <c r="G293" s="97"/>
      <c r="H293" s="99"/>
      <c r="I293" s="119"/>
      <c r="J293" s="120" t="str">
        <f>IF(ISBLANK(I293),"",DATEDIF(I293,ﾃﾞｰﾀｼｰﾄ!$B$2,"Y"))</f>
        <v/>
      </c>
      <c r="K293" s="121"/>
      <c r="L293" s="121"/>
      <c r="M293" s="122"/>
      <c r="N293" s="123"/>
      <c r="O293" s="161"/>
    </row>
    <row r="294" spans="2:15" ht="13.5" customHeight="1">
      <c r="B294" s="97"/>
      <c r="C294" s="97"/>
      <c r="D294" s="97"/>
      <c r="E294" s="98"/>
      <c r="F294" s="97"/>
      <c r="G294" s="97"/>
      <c r="H294" s="99"/>
      <c r="I294" s="119"/>
      <c r="J294" s="120" t="str">
        <f>IF(ISBLANK(I294),"",DATEDIF(I294,ﾃﾞｰﾀｼｰﾄ!$B$2,"Y"))</f>
        <v/>
      </c>
      <c r="K294" s="121"/>
      <c r="L294" s="121"/>
      <c r="M294" s="122"/>
      <c r="N294" s="123"/>
      <c r="O294" s="161"/>
    </row>
    <row r="295" spans="2:15" ht="13.5" customHeight="1">
      <c r="B295" s="97"/>
      <c r="C295" s="97"/>
      <c r="D295" s="97"/>
      <c r="E295" s="98"/>
      <c r="F295" s="97"/>
      <c r="G295" s="97"/>
      <c r="H295" s="99"/>
      <c r="I295" s="119"/>
      <c r="J295" s="120" t="str">
        <f>IF(ISBLANK(I295),"",DATEDIF(I295,ﾃﾞｰﾀｼｰﾄ!$B$2,"Y"))</f>
        <v/>
      </c>
      <c r="K295" s="121"/>
      <c r="L295" s="121"/>
      <c r="M295" s="122"/>
      <c r="N295" s="123"/>
      <c r="O295" s="161"/>
    </row>
    <row r="296" spans="2:15" ht="13.5" customHeight="1">
      <c r="B296" s="97"/>
      <c r="C296" s="97"/>
      <c r="D296" s="97"/>
      <c r="E296" s="98"/>
      <c r="F296" s="97"/>
      <c r="G296" s="97"/>
      <c r="H296" s="99"/>
      <c r="I296" s="119"/>
      <c r="J296" s="120" t="str">
        <f>IF(ISBLANK(I296),"",DATEDIF(I296,ﾃﾞｰﾀｼｰﾄ!$B$2,"Y"))</f>
        <v/>
      </c>
      <c r="K296" s="121"/>
      <c r="L296" s="121"/>
      <c r="M296" s="122"/>
      <c r="N296" s="123"/>
      <c r="O296" s="161"/>
    </row>
    <row r="297" spans="2:15" ht="13.5" customHeight="1">
      <c r="B297" s="97"/>
      <c r="C297" s="97"/>
      <c r="D297" s="97"/>
      <c r="E297" s="98"/>
      <c r="F297" s="97"/>
      <c r="G297" s="97"/>
      <c r="H297" s="99"/>
      <c r="I297" s="119"/>
      <c r="J297" s="120" t="str">
        <f>IF(ISBLANK(I297),"",DATEDIF(I297,ﾃﾞｰﾀｼｰﾄ!$B$2,"Y"))</f>
        <v/>
      </c>
      <c r="K297" s="121"/>
      <c r="L297" s="121"/>
      <c r="M297" s="122"/>
      <c r="N297" s="123"/>
      <c r="O297" s="161"/>
    </row>
    <row r="298" spans="2:15" ht="13.5" customHeight="1">
      <c r="B298" s="97"/>
      <c r="C298" s="97"/>
      <c r="D298" s="97"/>
      <c r="E298" s="98"/>
      <c r="F298" s="97"/>
      <c r="G298" s="97"/>
      <c r="H298" s="99"/>
      <c r="I298" s="119"/>
      <c r="J298" s="120" t="str">
        <f>IF(ISBLANK(I298),"",DATEDIF(I298,ﾃﾞｰﾀｼｰﾄ!$B$2,"Y"))</f>
        <v/>
      </c>
      <c r="K298" s="121"/>
      <c r="L298" s="121"/>
      <c r="M298" s="122"/>
      <c r="N298" s="123"/>
      <c r="O298" s="161"/>
    </row>
    <row r="299" spans="2:15" ht="13.5" customHeight="1">
      <c r="B299" s="97"/>
      <c r="C299" s="97"/>
      <c r="D299" s="97"/>
      <c r="E299" s="98"/>
      <c r="F299" s="97"/>
      <c r="G299" s="97"/>
      <c r="H299" s="99"/>
      <c r="I299" s="119"/>
      <c r="J299" s="120" t="str">
        <f>IF(ISBLANK(I299),"",DATEDIF(I299,ﾃﾞｰﾀｼｰﾄ!$B$2,"Y"))</f>
        <v/>
      </c>
      <c r="K299" s="121"/>
      <c r="L299" s="121"/>
      <c r="M299" s="122"/>
      <c r="N299" s="123"/>
      <c r="O299" s="161"/>
    </row>
    <row r="300" spans="2:15" ht="13.5" customHeight="1">
      <c r="B300" s="97"/>
      <c r="C300" s="97"/>
      <c r="D300" s="97"/>
      <c r="E300" s="98"/>
      <c r="F300" s="97"/>
      <c r="G300" s="97"/>
      <c r="H300" s="99"/>
      <c r="I300" s="119"/>
      <c r="J300" s="120" t="str">
        <f>IF(ISBLANK(I300),"",DATEDIF(I300,ﾃﾞｰﾀｼｰﾄ!$B$2,"Y"))</f>
        <v/>
      </c>
      <c r="K300" s="121"/>
      <c r="L300" s="121"/>
      <c r="M300" s="122"/>
      <c r="N300" s="123"/>
      <c r="O300" s="161"/>
    </row>
    <row r="301" spans="2:15" ht="13.5" customHeight="1">
      <c r="B301" s="97"/>
      <c r="C301" s="97"/>
      <c r="D301" s="97"/>
      <c r="E301" s="98"/>
      <c r="F301" s="97"/>
      <c r="G301" s="97"/>
      <c r="H301" s="99"/>
      <c r="I301" s="119"/>
      <c r="J301" s="120" t="str">
        <f>IF(ISBLANK(I301),"",DATEDIF(I301,ﾃﾞｰﾀｼｰﾄ!$B$2,"Y"))</f>
        <v/>
      </c>
      <c r="K301" s="121"/>
      <c r="L301" s="121"/>
      <c r="M301" s="122"/>
      <c r="N301" s="123"/>
      <c r="O301" s="161"/>
    </row>
    <row r="302" spans="2:15" ht="13.5" customHeight="1">
      <c r="B302" s="97"/>
      <c r="C302" s="97"/>
      <c r="D302" s="97"/>
      <c r="E302" s="98"/>
      <c r="F302" s="97"/>
      <c r="G302" s="97"/>
      <c r="H302" s="99"/>
      <c r="I302" s="119"/>
      <c r="J302" s="120" t="str">
        <f>IF(ISBLANK(I302),"",DATEDIF(I302,ﾃﾞｰﾀｼｰﾄ!$B$2,"Y"))</f>
        <v/>
      </c>
      <c r="K302" s="121"/>
      <c r="L302" s="121"/>
      <c r="M302" s="122"/>
      <c r="N302" s="123"/>
      <c r="O302" s="161"/>
    </row>
    <row r="303" spans="2:15" ht="13.5" customHeight="1">
      <c r="B303" s="97"/>
      <c r="C303" s="97"/>
      <c r="D303" s="97"/>
      <c r="E303" s="98"/>
      <c r="F303" s="97"/>
      <c r="G303" s="97"/>
      <c r="H303" s="99"/>
      <c r="I303" s="119"/>
      <c r="J303" s="120" t="str">
        <f>IF(ISBLANK(I303),"",DATEDIF(I303,ﾃﾞｰﾀｼｰﾄ!$B$2,"Y"))</f>
        <v/>
      </c>
      <c r="K303" s="121"/>
      <c r="L303" s="121"/>
      <c r="M303" s="122"/>
      <c r="N303" s="123"/>
      <c r="O303" s="161"/>
    </row>
    <row r="304" spans="2:15" ht="13.5" customHeight="1">
      <c r="B304" s="97"/>
      <c r="C304" s="97"/>
      <c r="D304" s="97"/>
      <c r="E304" s="98"/>
      <c r="F304" s="97"/>
      <c r="G304" s="97"/>
      <c r="H304" s="99"/>
      <c r="I304" s="119"/>
      <c r="J304" s="120" t="str">
        <f>IF(ISBLANK(I304),"",DATEDIF(I304,ﾃﾞｰﾀｼｰﾄ!$B$2,"Y"))</f>
        <v/>
      </c>
      <c r="K304" s="121"/>
      <c r="L304" s="121"/>
      <c r="M304" s="122"/>
      <c r="N304" s="123"/>
      <c r="O304" s="161"/>
    </row>
    <row r="305" spans="2:15" ht="13.5" customHeight="1">
      <c r="B305" s="97"/>
      <c r="C305" s="97"/>
      <c r="D305" s="97"/>
      <c r="E305" s="98"/>
      <c r="F305" s="97"/>
      <c r="G305" s="97"/>
      <c r="H305" s="99"/>
      <c r="I305" s="119"/>
      <c r="J305" s="120" t="str">
        <f>IF(ISBLANK(I305),"",DATEDIF(I305,ﾃﾞｰﾀｼｰﾄ!$B$2,"Y"))</f>
        <v/>
      </c>
      <c r="K305" s="121"/>
      <c r="L305" s="121"/>
      <c r="M305" s="122"/>
      <c r="N305" s="123"/>
      <c r="O305" s="161"/>
    </row>
    <row r="306" spans="2:15" ht="13.5" customHeight="1">
      <c r="B306" s="97"/>
      <c r="C306" s="97"/>
      <c r="D306" s="97"/>
      <c r="E306" s="98"/>
      <c r="F306" s="97"/>
      <c r="G306" s="97"/>
      <c r="H306" s="99"/>
      <c r="I306" s="119"/>
      <c r="J306" s="120" t="str">
        <f>IF(ISBLANK(I306),"",DATEDIF(I306,ﾃﾞｰﾀｼｰﾄ!$B$2,"Y"))</f>
        <v/>
      </c>
      <c r="K306" s="121"/>
      <c r="L306" s="121"/>
      <c r="M306" s="122"/>
      <c r="N306" s="123"/>
      <c r="O306" s="161"/>
    </row>
    <row r="307" spans="2:15" ht="13.5" customHeight="1">
      <c r="B307" s="97"/>
      <c r="C307" s="97"/>
      <c r="D307" s="97"/>
      <c r="E307" s="98"/>
      <c r="F307" s="97"/>
      <c r="G307" s="97"/>
      <c r="H307" s="99"/>
      <c r="I307" s="119"/>
      <c r="J307" s="120" t="str">
        <f>IF(ISBLANK(I307),"",DATEDIF(I307,ﾃﾞｰﾀｼｰﾄ!$B$2,"Y"))</f>
        <v/>
      </c>
      <c r="K307" s="121"/>
      <c r="L307" s="121"/>
      <c r="M307" s="122"/>
      <c r="N307" s="123"/>
      <c r="O307" s="161"/>
    </row>
    <row r="308" spans="2:15" ht="13.5" customHeight="1">
      <c r="B308" s="97"/>
      <c r="C308" s="97"/>
      <c r="D308" s="97"/>
      <c r="E308" s="98"/>
      <c r="F308" s="97"/>
      <c r="G308" s="97"/>
      <c r="H308" s="99"/>
      <c r="I308" s="119"/>
      <c r="J308" s="120" t="str">
        <f>IF(ISBLANK(I308),"",DATEDIF(I308,ﾃﾞｰﾀｼｰﾄ!$B$2,"Y"))</f>
        <v/>
      </c>
      <c r="K308" s="121"/>
      <c r="L308" s="121"/>
      <c r="M308" s="122"/>
      <c r="N308" s="123"/>
      <c r="O308" s="161"/>
    </row>
    <row r="309" spans="2:15" ht="13.5" customHeight="1">
      <c r="B309" s="97"/>
      <c r="C309" s="97"/>
      <c r="D309" s="97"/>
      <c r="E309" s="98"/>
      <c r="F309" s="97"/>
      <c r="G309" s="97"/>
      <c r="H309" s="99"/>
      <c r="I309" s="119"/>
      <c r="J309" s="120" t="str">
        <f>IF(ISBLANK(I309),"",DATEDIF(I309,ﾃﾞｰﾀｼｰﾄ!$B$2,"Y"))</f>
        <v/>
      </c>
      <c r="K309" s="121"/>
      <c r="L309" s="121"/>
      <c r="M309" s="122"/>
      <c r="N309" s="123"/>
      <c r="O309" s="161"/>
    </row>
    <row r="310" spans="2:15" ht="13.5" customHeight="1">
      <c r="B310" s="97"/>
      <c r="C310" s="97"/>
      <c r="D310" s="97"/>
      <c r="E310" s="98"/>
      <c r="F310" s="97"/>
      <c r="G310" s="97"/>
      <c r="H310" s="99"/>
      <c r="I310" s="119"/>
      <c r="J310" s="120" t="str">
        <f>IF(ISBLANK(I310),"",DATEDIF(I310,ﾃﾞｰﾀｼｰﾄ!$B$2,"Y"))</f>
        <v/>
      </c>
      <c r="K310" s="121"/>
      <c r="L310" s="121"/>
      <c r="M310" s="122"/>
      <c r="N310" s="123"/>
      <c r="O310" s="161"/>
    </row>
    <row r="311" spans="2:15" ht="13.5" customHeight="1">
      <c r="B311" s="97"/>
      <c r="C311" s="97"/>
      <c r="D311" s="97"/>
      <c r="E311" s="98"/>
      <c r="F311" s="97"/>
      <c r="G311" s="97"/>
      <c r="H311" s="99"/>
      <c r="I311" s="119"/>
      <c r="J311" s="120" t="str">
        <f>IF(ISBLANK(I311),"",DATEDIF(I311,ﾃﾞｰﾀｼｰﾄ!$B$2,"Y"))</f>
        <v/>
      </c>
      <c r="K311" s="121"/>
      <c r="L311" s="121"/>
      <c r="M311" s="122"/>
      <c r="N311" s="123"/>
      <c r="O311" s="161"/>
    </row>
    <row r="312" spans="2:15" ht="13.5" customHeight="1">
      <c r="B312" s="97"/>
      <c r="C312" s="97"/>
      <c r="D312" s="97"/>
      <c r="E312" s="98"/>
      <c r="F312" s="97"/>
      <c r="G312" s="97"/>
      <c r="H312" s="99"/>
      <c r="I312" s="119"/>
      <c r="J312" s="120" t="str">
        <f>IF(ISBLANK(I312),"",DATEDIF(I312,ﾃﾞｰﾀｼｰﾄ!$B$2,"Y"))</f>
        <v/>
      </c>
      <c r="K312" s="121"/>
      <c r="L312" s="121"/>
      <c r="M312" s="122"/>
      <c r="N312" s="123"/>
      <c r="O312" s="161"/>
    </row>
    <row r="313" spans="2:15" ht="13.5" customHeight="1">
      <c r="B313" s="97"/>
      <c r="C313" s="97"/>
      <c r="D313" s="97"/>
      <c r="E313" s="98"/>
      <c r="F313" s="97"/>
      <c r="G313" s="97"/>
      <c r="H313" s="99"/>
      <c r="I313" s="119"/>
      <c r="J313" s="120" t="str">
        <f>IF(ISBLANK(I313),"",DATEDIF(I313,ﾃﾞｰﾀｼｰﾄ!$B$2,"Y"))</f>
        <v/>
      </c>
      <c r="K313" s="121"/>
      <c r="L313" s="121"/>
      <c r="M313" s="122"/>
      <c r="N313" s="123"/>
      <c r="O313" s="161"/>
    </row>
    <row r="314" spans="2:15" ht="13.5" customHeight="1">
      <c r="B314" s="97"/>
      <c r="C314" s="97"/>
      <c r="D314" s="97"/>
      <c r="E314" s="98"/>
      <c r="F314" s="97"/>
      <c r="G314" s="97"/>
      <c r="H314" s="99"/>
      <c r="I314" s="119"/>
      <c r="J314" s="120" t="str">
        <f>IF(ISBLANK(I314),"",DATEDIF(I314,ﾃﾞｰﾀｼｰﾄ!$B$2,"Y"))</f>
        <v/>
      </c>
      <c r="K314" s="121"/>
      <c r="L314" s="121"/>
      <c r="M314" s="122"/>
      <c r="N314" s="123"/>
      <c r="O314" s="161"/>
    </row>
    <row r="315" spans="2:15" ht="13.5" customHeight="1">
      <c r="B315" s="97"/>
      <c r="C315" s="97"/>
      <c r="D315" s="97"/>
      <c r="E315" s="98"/>
      <c r="F315" s="97"/>
      <c r="G315" s="97"/>
      <c r="H315" s="99"/>
      <c r="I315" s="119"/>
      <c r="J315" s="120" t="str">
        <f>IF(ISBLANK(I315),"",DATEDIF(I315,ﾃﾞｰﾀｼｰﾄ!$B$2,"Y"))</f>
        <v/>
      </c>
      <c r="K315" s="121"/>
      <c r="L315" s="121"/>
      <c r="M315" s="122"/>
      <c r="N315" s="123"/>
      <c r="O315" s="161"/>
    </row>
    <row r="316" spans="2:15" ht="13.5" customHeight="1">
      <c r="B316" s="97"/>
      <c r="C316" s="97"/>
      <c r="D316" s="97"/>
      <c r="E316" s="98"/>
      <c r="F316" s="97"/>
      <c r="G316" s="97"/>
      <c r="H316" s="99"/>
      <c r="I316" s="119"/>
      <c r="J316" s="120" t="str">
        <f>IF(ISBLANK(I316),"",DATEDIF(I316,ﾃﾞｰﾀｼｰﾄ!$B$2,"Y"))</f>
        <v/>
      </c>
      <c r="K316" s="121"/>
      <c r="L316" s="121"/>
      <c r="M316" s="122"/>
      <c r="N316" s="123"/>
      <c r="O316" s="161"/>
    </row>
    <row r="317" spans="2:15" ht="13.5" customHeight="1">
      <c r="B317" s="97"/>
      <c r="C317" s="97"/>
      <c r="D317" s="97"/>
      <c r="E317" s="98"/>
      <c r="F317" s="97"/>
      <c r="G317" s="97"/>
      <c r="H317" s="99"/>
      <c r="I317" s="119"/>
      <c r="J317" s="120" t="str">
        <f>IF(ISBLANK(I317),"",DATEDIF(I317,ﾃﾞｰﾀｼｰﾄ!$B$2,"Y"))</f>
        <v/>
      </c>
      <c r="K317" s="121"/>
      <c r="L317" s="121"/>
      <c r="M317" s="122"/>
      <c r="N317" s="123"/>
      <c r="O317" s="161"/>
    </row>
    <row r="318" spans="2:15" ht="13.5" customHeight="1">
      <c r="B318" s="97"/>
      <c r="C318" s="97"/>
      <c r="D318" s="97"/>
      <c r="E318" s="98"/>
      <c r="F318" s="97"/>
      <c r="G318" s="97"/>
      <c r="H318" s="99"/>
      <c r="I318" s="119"/>
      <c r="J318" s="120" t="str">
        <f>IF(ISBLANK(I318),"",DATEDIF(I318,ﾃﾞｰﾀｼｰﾄ!$B$2,"Y"))</f>
        <v/>
      </c>
      <c r="K318" s="121"/>
      <c r="L318" s="121"/>
      <c r="M318" s="122"/>
      <c r="N318" s="123"/>
      <c r="O318" s="161"/>
    </row>
    <row r="319" spans="2:15" ht="13.5" customHeight="1">
      <c r="B319" s="97"/>
      <c r="C319" s="97"/>
      <c r="D319" s="97"/>
      <c r="E319" s="98"/>
      <c r="F319" s="97"/>
      <c r="G319" s="97"/>
      <c r="H319" s="99"/>
      <c r="I319" s="119"/>
      <c r="J319" s="120" t="str">
        <f>IF(ISBLANK(I319),"",DATEDIF(I319,ﾃﾞｰﾀｼｰﾄ!$B$2,"Y"))</f>
        <v/>
      </c>
      <c r="K319" s="121"/>
      <c r="L319" s="121"/>
      <c r="M319" s="122"/>
      <c r="N319" s="123"/>
      <c r="O319" s="161"/>
    </row>
    <row r="320" spans="2:15" ht="13.5" customHeight="1">
      <c r="B320" s="97"/>
      <c r="C320" s="97"/>
      <c r="D320" s="97"/>
      <c r="E320" s="98"/>
      <c r="F320" s="97"/>
      <c r="G320" s="97"/>
      <c r="H320" s="99"/>
      <c r="I320" s="119"/>
      <c r="J320" s="120" t="str">
        <f>IF(ISBLANK(I320),"",DATEDIF(I320,ﾃﾞｰﾀｼｰﾄ!$B$2,"Y"))</f>
        <v/>
      </c>
      <c r="K320" s="121"/>
      <c r="L320" s="121"/>
      <c r="M320" s="122"/>
      <c r="N320" s="123"/>
      <c r="O320" s="161"/>
    </row>
    <row r="321" spans="2:15" ht="13.5" customHeight="1">
      <c r="B321" s="97"/>
      <c r="C321" s="97"/>
      <c r="D321" s="97"/>
      <c r="E321" s="98"/>
      <c r="F321" s="97"/>
      <c r="G321" s="97"/>
      <c r="H321" s="99"/>
      <c r="I321" s="119"/>
      <c r="J321" s="120" t="str">
        <f>IF(ISBLANK(I321),"",DATEDIF(I321,ﾃﾞｰﾀｼｰﾄ!$B$2,"Y"))</f>
        <v/>
      </c>
      <c r="K321" s="121"/>
      <c r="L321" s="121"/>
      <c r="M321" s="122"/>
      <c r="N321" s="123"/>
      <c r="O321" s="161"/>
    </row>
    <row r="322" spans="2:15" ht="13.5" customHeight="1">
      <c r="B322" s="97"/>
      <c r="C322" s="97"/>
      <c r="D322" s="97"/>
      <c r="E322" s="98"/>
      <c r="F322" s="97"/>
      <c r="G322" s="97"/>
      <c r="H322" s="99"/>
      <c r="I322" s="119"/>
      <c r="J322" s="120" t="str">
        <f>IF(ISBLANK(I322),"",DATEDIF(I322,ﾃﾞｰﾀｼｰﾄ!$B$2,"Y"))</f>
        <v/>
      </c>
      <c r="K322" s="121"/>
      <c r="L322" s="152"/>
      <c r="M322" s="153"/>
      <c r="N322" s="123"/>
      <c r="O322" s="161"/>
    </row>
    <row r="323" spans="2:15" ht="13.5" customHeight="1">
      <c r="B323" s="97"/>
      <c r="C323" s="97"/>
      <c r="D323" s="97"/>
      <c r="E323" s="98"/>
      <c r="F323" s="97"/>
      <c r="G323" s="97"/>
      <c r="H323" s="99"/>
      <c r="I323" s="119"/>
      <c r="J323" s="120" t="str">
        <f>IF(ISBLANK(I323),"",DATEDIF(I323,ﾃﾞｰﾀｼｰﾄ!$B$2,"Y"))</f>
        <v/>
      </c>
      <c r="K323" s="121"/>
      <c r="L323" s="152"/>
      <c r="M323" s="153"/>
      <c r="N323" s="123"/>
      <c r="O323" s="161"/>
    </row>
    <row r="324" spans="2:15" ht="13.5" customHeight="1">
      <c r="B324" s="97"/>
      <c r="C324" s="97"/>
      <c r="D324" s="97"/>
      <c r="E324" s="98"/>
      <c r="F324" s="97"/>
      <c r="G324" s="97"/>
      <c r="H324" s="99"/>
      <c r="I324" s="119"/>
      <c r="J324" s="120" t="str">
        <f>IF(ISBLANK(I324),"",DATEDIF(I324,ﾃﾞｰﾀｼｰﾄ!$B$2,"Y"))</f>
        <v/>
      </c>
      <c r="K324" s="121"/>
      <c r="L324" s="121"/>
      <c r="M324" s="122"/>
      <c r="N324" s="123"/>
      <c r="O324" s="161"/>
    </row>
    <row r="325" spans="2:15" ht="13.5" customHeight="1">
      <c r="B325" s="97"/>
      <c r="C325" s="97"/>
      <c r="D325" s="97"/>
      <c r="E325" s="98"/>
      <c r="F325" s="97"/>
      <c r="G325" s="97"/>
      <c r="H325" s="99"/>
      <c r="I325" s="119"/>
      <c r="J325" s="120" t="str">
        <f>IF(ISBLANK(I325),"",DATEDIF(I325,ﾃﾞｰﾀｼｰﾄ!$B$2,"Y"))</f>
        <v/>
      </c>
      <c r="K325" s="121"/>
      <c r="L325" s="121"/>
      <c r="M325" s="122"/>
      <c r="N325" s="123"/>
      <c r="O325" s="161"/>
    </row>
    <row r="326" spans="2:15" ht="13.5" customHeight="1">
      <c r="B326" s="97"/>
      <c r="C326" s="97"/>
      <c r="D326" s="97"/>
      <c r="E326" s="98"/>
      <c r="F326" s="97"/>
      <c r="G326" s="97"/>
      <c r="H326" s="99"/>
      <c r="I326" s="119"/>
      <c r="J326" s="120" t="str">
        <f>IF(ISBLANK(I326),"",DATEDIF(I326,ﾃﾞｰﾀｼｰﾄ!$B$2,"Y"))</f>
        <v/>
      </c>
      <c r="K326" s="121"/>
      <c r="L326" s="121"/>
      <c r="M326" s="122"/>
      <c r="N326" s="123"/>
      <c r="O326" s="161"/>
    </row>
    <row r="327" spans="2:15" ht="13.5" customHeight="1">
      <c r="B327" s="97"/>
      <c r="C327" s="97"/>
      <c r="D327" s="97"/>
      <c r="E327" s="98"/>
      <c r="F327" s="97"/>
      <c r="G327" s="97"/>
      <c r="H327" s="99"/>
      <c r="I327" s="119"/>
      <c r="J327" s="120" t="str">
        <f>IF(ISBLANK(I327),"",DATEDIF(I327,ﾃﾞｰﾀｼｰﾄ!$B$2,"Y"))</f>
        <v/>
      </c>
      <c r="K327" s="121"/>
      <c r="L327" s="121"/>
      <c r="M327" s="122"/>
      <c r="N327" s="123"/>
      <c r="O327" s="161"/>
    </row>
    <row r="328" spans="2:15" ht="13.5" customHeight="1">
      <c r="B328" s="97"/>
      <c r="C328" s="97"/>
      <c r="D328" s="97"/>
      <c r="E328" s="98"/>
      <c r="F328" s="97"/>
      <c r="G328" s="97"/>
      <c r="H328" s="99"/>
      <c r="I328" s="119"/>
      <c r="J328" s="120" t="str">
        <f>IF(ISBLANK(I328),"",DATEDIF(I328,ﾃﾞｰﾀｼｰﾄ!$B$2,"Y"))</f>
        <v/>
      </c>
      <c r="K328" s="121"/>
      <c r="L328" s="121"/>
      <c r="M328" s="122"/>
      <c r="N328" s="123"/>
      <c r="O328" s="161"/>
    </row>
    <row r="329" spans="2:15" ht="13.5" customHeight="1">
      <c r="B329" s="97"/>
      <c r="C329" s="97"/>
      <c r="D329" s="97"/>
      <c r="E329" s="98"/>
      <c r="F329" s="97"/>
      <c r="G329" s="97"/>
      <c r="H329" s="99"/>
      <c r="I329" s="119"/>
      <c r="J329" s="120" t="str">
        <f>IF(ISBLANK(I329),"",DATEDIF(I329,ﾃﾞｰﾀｼｰﾄ!$B$2,"Y"))</f>
        <v/>
      </c>
      <c r="K329" s="121"/>
      <c r="L329" s="121"/>
      <c r="M329" s="122"/>
      <c r="N329" s="123"/>
      <c r="O329" s="161"/>
    </row>
    <row r="330" spans="2:15" ht="13.5" customHeight="1">
      <c r="B330" s="97"/>
      <c r="C330" s="97"/>
      <c r="D330" s="97"/>
      <c r="E330" s="98"/>
      <c r="F330" s="97"/>
      <c r="G330" s="97"/>
      <c r="H330" s="99"/>
      <c r="I330" s="119"/>
      <c r="J330" s="120" t="str">
        <f>IF(ISBLANK(I330),"",DATEDIF(I330,ﾃﾞｰﾀｼｰﾄ!$B$2,"Y"))</f>
        <v/>
      </c>
      <c r="K330" s="121"/>
      <c r="L330" s="121"/>
      <c r="M330" s="122"/>
      <c r="N330" s="123"/>
      <c r="O330" s="161"/>
    </row>
    <row r="331" spans="2:15" ht="13.5" customHeight="1">
      <c r="B331" s="97"/>
      <c r="C331" s="97"/>
      <c r="D331" s="97"/>
      <c r="E331" s="98"/>
      <c r="F331" s="97"/>
      <c r="G331" s="97"/>
      <c r="H331" s="99"/>
      <c r="I331" s="119"/>
      <c r="J331" s="120" t="str">
        <f>IF(ISBLANK(I331),"",DATEDIF(I331,ﾃﾞｰﾀｼｰﾄ!$B$2,"Y"))</f>
        <v/>
      </c>
      <c r="K331" s="121"/>
      <c r="L331" s="121"/>
      <c r="M331" s="122"/>
      <c r="N331" s="123"/>
      <c r="O331" s="161"/>
    </row>
    <row r="332" spans="2:15" ht="13.5" customHeight="1">
      <c r="B332" s="97"/>
      <c r="C332" s="97"/>
      <c r="D332" s="97"/>
      <c r="E332" s="98"/>
      <c r="F332" s="97"/>
      <c r="G332" s="97"/>
      <c r="H332" s="99"/>
      <c r="I332" s="119"/>
      <c r="J332" s="120" t="str">
        <f>IF(ISBLANK(I332),"",DATEDIF(I332,ﾃﾞｰﾀｼｰﾄ!$B$2,"Y"))</f>
        <v/>
      </c>
      <c r="K332" s="121"/>
      <c r="L332" s="121"/>
      <c r="M332" s="122"/>
      <c r="N332" s="123"/>
      <c r="O332" s="161"/>
    </row>
    <row r="333" spans="2:15" ht="13.5" customHeight="1">
      <c r="B333" s="97"/>
      <c r="C333" s="97"/>
      <c r="D333" s="97"/>
      <c r="E333" s="98"/>
      <c r="F333" s="97"/>
      <c r="G333" s="97"/>
      <c r="H333" s="99"/>
      <c r="I333" s="119"/>
      <c r="J333" s="120" t="str">
        <f>IF(ISBLANK(I333),"",DATEDIF(I333,ﾃﾞｰﾀｼｰﾄ!$B$2,"Y"))</f>
        <v/>
      </c>
      <c r="K333" s="121"/>
      <c r="L333" s="121"/>
      <c r="M333" s="122"/>
      <c r="N333" s="123"/>
      <c r="O333" s="161"/>
    </row>
    <row r="334" spans="2:15" ht="13.5" customHeight="1">
      <c r="B334" s="97"/>
      <c r="C334" s="97"/>
      <c r="D334" s="97"/>
      <c r="E334" s="98"/>
      <c r="F334" s="97"/>
      <c r="G334" s="97"/>
      <c r="H334" s="99"/>
      <c r="I334" s="119"/>
      <c r="J334" s="120" t="str">
        <f>IF(ISBLANK(I334),"",DATEDIF(I334,ﾃﾞｰﾀｼｰﾄ!$B$2,"Y"))</f>
        <v/>
      </c>
      <c r="K334" s="121"/>
      <c r="L334" s="121"/>
      <c r="M334" s="122"/>
      <c r="N334" s="123"/>
      <c r="O334" s="161"/>
    </row>
    <row r="335" spans="2:15" ht="13.5" customHeight="1">
      <c r="B335" s="97"/>
      <c r="C335" s="97"/>
      <c r="D335" s="97"/>
      <c r="E335" s="98"/>
      <c r="F335" s="97"/>
      <c r="G335" s="97"/>
      <c r="H335" s="99"/>
      <c r="I335" s="119"/>
      <c r="J335" s="120" t="str">
        <f>IF(ISBLANK(I335),"",DATEDIF(I335,ﾃﾞｰﾀｼｰﾄ!$B$2,"Y"))</f>
        <v/>
      </c>
      <c r="K335" s="121"/>
      <c r="L335" s="121"/>
      <c r="M335" s="122"/>
      <c r="N335" s="123"/>
      <c r="O335" s="161"/>
    </row>
    <row r="336" spans="2:15" ht="13.5" customHeight="1">
      <c r="B336" s="97"/>
      <c r="C336" s="97"/>
      <c r="D336" s="97"/>
      <c r="E336" s="98"/>
      <c r="F336" s="97"/>
      <c r="G336" s="97"/>
      <c r="H336" s="99"/>
      <c r="I336" s="119"/>
      <c r="J336" s="120" t="str">
        <f>IF(ISBLANK(I336),"",DATEDIF(I336,ﾃﾞｰﾀｼｰﾄ!$B$2,"Y"))</f>
        <v/>
      </c>
      <c r="K336" s="121"/>
      <c r="L336" s="121"/>
      <c r="M336" s="122"/>
      <c r="N336" s="123"/>
      <c r="O336" s="161"/>
    </row>
    <row r="337" spans="2:15" ht="13.5" customHeight="1">
      <c r="B337" s="97"/>
      <c r="C337" s="97"/>
      <c r="D337" s="97"/>
      <c r="E337" s="98"/>
      <c r="F337" s="97"/>
      <c r="G337" s="97"/>
      <c r="H337" s="99"/>
      <c r="I337" s="119"/>
      <c r="J337" s="120" t="str">
        <f>IF(ISBLANK(I337),"",DATEDIF(I337,ﾃﾞｰﾀｼｰﾄ!$B$2,"Y"))</f>
        <v/>
      </c>
      <c r="K337" s="121"/>
      <c r="L337" s="121"/>
      <c r="M337" s="122"/>
      <c r="N337" s="123"/>
      <c r="O337" s="161"/>
    </row>
    <row r="338" spans="2:15" ht="13.5" customHeight="1">
      <c r="B338" s="97"/>
      <c r="C338" s="97"/>
      <c r="D338" s="97"/>
      <c r="E338" s="98"/>
      <c r="F338" s="97"/>
      <c r="G338" s="97"/>
      <c r="H338" s="99"/>
      <c r="I338" s="119"/>
      <c r="J338" s="120" t="str">
        <f>IF(ISBLANK(I338),"",DATEDIF(I338,ﾃﾞｰﾀｼｰﾄ!$B$2,"Y"))</f>
        <v/>
      </c>
      <c r="K338" s="121"/>
      <c r="L338" s="121"/>
      <c r="M338" s="122"/>
      <c r="N338" s="123"/>
      <c r="O338" s="161"/>
    </row>
    <row r="339" spans="2:15" ht="13.5" customHeight="1">
      <c r="B339" s="97"/>
      <c r="C339" s="97"/>
      <c r="D339" s="97"/>
      <c r="E339" s="98"/>
      <c r="F339" s="97"/>
      <c r="G339" s="97"/>
      <c r="H339" s="99"/>
      <c r="I339" s="119"/>
      <c r="J339" s="120" t="str">
        <f>IF(ISBLANK(I339),"",DATEDIF(I339,ﾃﾞｰﾀｼｰﾄ!$B$2,"Y"))</f>
        <v/>
      </c>
      <c r="K339" s="121"/>
      <c r="L339" s="121"/>
      <c r="M339" s="122"/>
      <c r="N339" s="123"/>
      <c r="O339" s="161"/>
    </row>
    <row r="340" spans="2:15" ht="13.5" customHeight="1">
      <c r="B340" s="97"/>
      <c r="C340" s="97"/>
      <c r="D340" s="97"/>
      <c r="E340" s="98"/>
      <c r="F340" s="97"/>
      <c r="G340" s="97"/>
      <c r="H340" s="99"/>
      <c r="I340" s="119"/>
      <c r="J340" s="120" t="str">
        <f>IF(ISBLANK(I340),"",DATEDIF(I340,ﾃﾞｰﾀｼｰﾄ!$B$2,"Y"))</f>
        <v/>
      </c>
      <c r="K340" s="121"/>
      <c r="L340" s="121"/>
      <c r="M340" s="122"/>
      <c r="N340" s="123"/>
      <c r="O340" s="161"/>
    </row>
    <row r="341" spans="2:15" ht="13.5" customHeight="1">
      <c r="B341" s="97"/>
      <c r="C341" s="97"/>
      <c r="D341" s="97"/>
      <c r="E341" s="98"/>
      <c r="F341" s="97"/>
      <c r="G341" s="97"/>
      <c r="H341" s="99"/>
      <c r="I341" s="119"/>
      <c r="J341" s="120" t="str">
        <f>IF(ISBLANK(I341),"",DATEDIF(I341,ﾃﾞｰﾀｼｰﾄ!$B$2,"Y"))</f>
        <v/>
      </c>
      <c r="K341" s="121"/>
      <c r="L341" s="121"/>
      <c r="M341" s="122"/>
      <c r="N341" s="123"/>
      <c r="O341" s="161"/>
    </row>
    <row r="342" spans="2:15" ht="13.5" customHeight="1">
      <c r="B342" s="97"/>
      <c r="C342" s="97"/>
      <c r="D342" s="97"/>
      <c r="E342" s="98"/>
      <c r="F342" s="97"/>
      <c r="G342" s="97"/>
      <c r="H342" s="99"/>
      <c r="I342" s="119"/>
      <c r="J342" s="120" t="str">
        <f>IF(ISBLANK(I342),"",DATEDIF(I342,ﾃﾞｰﾀｼｰﾄ!$B$2,"Y"))</f>
        <v/>
      </c>
      <c r="K342" s="121"/>
      <c r="L342" s="121"/>
      <c r="M342" s="122"/>
      <c r="N342" s="123"/>
      <c r="O342" s="161"/>
    </row>
    <row r="343" spans="2:15" ht="13.5" customHeight="1">
      <c r="B343" s="97"/>
      <c r="C343" s="97"/>
      <c r="D343" s="97"/>
      <c r="E343" s="98"/>
      <c r="F343" s="97"/>
      <c r="G343" s="97"/>
      <c r="H343" s="99"/>
      <c r="I343" s="119"/>
      <c r="J343" s="120" t="str">
        <f>IF(ISBLANK(I343),"",DATEDIF(I343,ﾃﾞｰﾀｼｰﾄ!$B$2,"Y"))</f>
        <v/>
      </c>
      <c r="K343" s="121"/>
      <c r="L343" s="121"/>
      <c r="M343" s="122"/>
      <c r="N343" s="123"/>
      <c r="O343" s="161"/>
    </row>
    <row r="344" spans="2:15" ht="13.5" customHeight="1">
      <c r="B344" s="97"/>
      <c r="C344" s="97"/>
      <c r="D344" s="97"/>
      <c r="E344" s="98"/>
      <c r="F344" s="97"/>
      <c r="G344" s="97"/>
      <c r="H344" s="99"/>
      <c r="I344" s="119"/>
      <c r="J344" s="120" t="str">
        <f>IF(ISBLANK(I344),"",DATEDIF(I344,ﾃﾞｰﾀｼｰﾄ!$B$2,"Y"))</f>
        <v/>
      </c>
      <c r="K344" s="121"/>
      <c r="L344" s="121"/>
      <c r="M344" s="122"/>
      <c r="N344" s="123"/>
      <c r="O344" s="161"/>
    </row>
    <row r="345" spans="2:15" ht="13.5" customHeight="1">
      <c r="B345" s="97"/>
      <c r="C345" s="97"/>
      <c r="D345" s="97"/>
      <c r="E345" s="98"/>
      <c r="F345" s="97"/>
      <c r="G345" s="97"/>
      <c r="H345" s="99"/>
      <c r="I345" s="119"/>
      <c r="J345" s="120" t="str">
        <f>IF(ISBLANK(I345),"",DATEDIF(I345,ﾃﾞｰﾀｼｰﾄ!$B$2,"Y"))</f>
        <v/>
      </c>
      <c r="K345" s="121"/>
      <c r="L345" s="121"/>
      <c r="M345" s="122"/>
      <c r="N345" s="123"/>
      <c r="O345" s="161"/>
    </row>
    <row r="346" spans="2:15" ht="13.5" customHeight="1">
      <c r="B346" s="97"/>
      <c r="C346" s="97"/>
      <c r="D346" s="97"/>
      <c r="E346" s="98"/>
      <c r="F346" s="97"/>
      <c r="G346" s="97"/>
      <c r="H346" s="99"/>
      <c r="I346" s="119"/>
      <c r="J346" s="120" t="str">
        <f>IF(ISBLANK(I346),"",DATEDIF(I346,ﾃﾞｰﾀｼｰﾄ!$B$2,"Y"))</f>
        <v/>
      </c>
      <c r="K346" s="121"/>
      <c r="L346" s="121"/>
      <c r="M346" s="122"/>
      <c r="N346" s="123"/>
      <c r="O346" s="161"/>
    </row>
    <row r="347" spans="2:15" ht="13.5" customHeight="1">
      <c r="B347" s="97"/>
      <c r="C347" s="97"/>
      <c r="D347" s="97"/>
      <c r="E347" s="98"/>
      <c r="F347" s="97"/>
      <c r="G347" s="97"/>
      <c r="H347" s="99"/>
      <c r="I347" s="119"/>
      <c r="J347" s="120" t="str">
        <f>IF(ISBLANK(I347),"",DATEDIF(I347,ﾃﾞｰﾀｼｰﾄ!$B$2,"Y"))</f>
        <v/>
      </c>
      <c r="K347" s="121"/>
      <c r="L347" s="121"/>
      <c r="M347" s="122"/>
      <c r="N347" s="123"/>
      <c r="O347" s="161"/>
    </row>
    <row r="348" spans="2:15" ht="13.5" customHeight="1">
      <c r="B348" s="97"/>
      <c r="C348" s="97"/>
      <c r="D348" s="97"/>
      <c r="E348" s="98"/>
      <c r="F348" s="97"/>
      <c r="G348" s="97"/>
      <c r="H348" s="99"/>
      <c r="I348" s="119"/>
      <c r="J348" s="120" t="str">
        <f>IF(ISBLANK(I348),"",DATEDIF(I348,ﾃﾞｰﾀｼｰﾄ!$B$2,"Y"))</f>
        <v/>
      </c>
      <c r="K348" s="121"/>
      <c r="L348" s="121"/>
      <c r="M348" s="122"/>
      <c r="N348" s="123"/>
      <c r="O348" s="161"/>
    </row>
    <row r="349" spans="2:15" ht="13.5" customHeight="1">
      <c r="B349" s="97"/>
      <c r="C349" s="97"/>
      <c r="D349" s="97"/>
      <c r="E349" s="98"/>
      <c r="F349" s="97"/>
      <c r="G349" s="97"/>
      <c r="H349" s="99"/>
      <c r="I349" s="119"/>
      <c r="J349" s="120" t="str">
        <f>IF(ISBLANK(I349),"",DATEDIF(I349,ﾃﾞｰﾀｼｰﾄ!$B$2,"Y"))</f>
        <v/>
      </c>
      <c r="K349" s="121"/>
      <c r="L349" s="121"/>
      <c r="M349" s="122"/>
      <c r="N349" s="123"/>
      <c r="O349" s="161"/>
    </row>
    <row r="350" spans="2:15" ht="13.5" customHeight="1">
      <c r="B350" s="97"/>
      <c r="C350" s="97"/>
      <c r="D350" s="97"/>
      <c r="E350" s="98"/>
      <c r="F350" s="97"/>
      <c r="G350" s="97"/>
      <c r="H350" s="99"/>
      <c r="I350" s="119"/>
      <c r="J350" s="120" t="str">
        <f>IF(ISBLANK(I350),"",DATEDIF(I350,ﾃﾞｰﾀｼｰﾄ!$B$2,"Y"))</f>
        <v/>
      </c>
      <c r="K350" s="121"/>
      <c r="L350" s="121"/>
      <c r="M350" s="122"/>
      <c r="N350" s="123"/>
      <c r="O350" s="161"/>
    </row>
    <row r="351" spans="2:15" ht="13.5" customHeight="1">
      <c r="B351" s="97"/>
      <c r="C351" s="97"/>
      <c r="D351" s="97"/>
      <c r="E351" s="98"/>
      <c r="F351" s="97"/>
      <c r="G351" s="97"/>
      <c r="H351" s="99"/>
      <c r="I351" s="119"/>
      <c r="J351" s="120" t="str">
        <f>IF(ISBLANK(I351),"",DATEDIF(I351,ﾃﾞｰﾀｼｰﾄ!$B$2,"Y"))</f>
        <v/>
      </c>
      <c r="K351" s="121"/>
      <c r="L351" s="121"/>
      <c r="M351" s="122"/>
      <c r="N351" s="123"/>
      <c r="O351" s="161"/>
    </row>
    <row r="352" spans="2:15" ht="13.5" customHeight="1">
      <c r="B352" s="97"/>
      <c r="C352" s="97"/>
      <c r="D352" s="97"/>
      <c r="E352" s="98"/>
      <c r="F352" s="97"/>
      <c r="G352" s="97"/>
      <c r="H352" s="99"/>
      <c r="I352" s="119"/>
      <c r="J352" s="120" t="str">
        <f>IF(ISBLANK(I352),"",DATEDIF(I352,ﾃﾞｰﾀｼｰﾄ!$B$2,"Y"))</f>
        <v/>
      </c>
      <c r="K352" s="121"/>
      <c r="L352" s="121"/>
      <c r="M352" s="122"/>
      <c r="N352" s="123"/>
      <c r="O352" s="161"/>
    </row>
    <row r="353" spans="2:15" ht="13.5" customHeight="1">
      <c r="B353" s="97"/>
      <c r="C353" s="97"/>
      <c r="D353" s="97"/>
      <c r="E353" s="98"/>
      <c r="F353" s="97"/>
      <c r="G353" s="97"/>
      <c r="H353" s="99"/>
      <c r="I353" s="119"/>
      <c r="J353" s="120" t="str">
        <f>IF(ISBLANK(I353),"",DATEDIF(I353,ﾃﾞｰﾀｼｰﾄ!$B$2,"Y"))</f>
        <v/>
      </c>
      <c r="K353" s="121"/>
      <c r="L353" s="121"/>
      <c r="M353" s="122"/>
      <c r="N353" s="123"/>
      <c r="O353" s="161"/>
    </row>
    <row r="354" spans="2:15" ht="13.5" customHeight="1">
      <c r="B354" s="97"/>
      <c r="C354" s="97"/>
      <c r="D354" s="97"/>
      <c r="E354" s="98"/>
      <c r="F354" s="97"/>
      <c r="G354" s="97"/>
      <c r="H354" s="99"/>
      <c r="I354" s="119"/>
      <c r="J354" s="120" t="str">
        <f>IF(ISBLANK(I354),"",DATEDIF(I354,ﾃﾞｰﾀｼｰﾄ!$B$2,"Y"))</f>
        <v/>
      </c>
      <c r="K354" s="121"/>
      <c r="L354" s="121"/>
      <c r="M354" s="122"/>
      <c r="N354" s="123"/>
      <c r="O354" s="161"/>
    </row>
    <row r="355" spans="2:15" ht="13.5" customHeight="1">
      <c r="B355" s="97"/>
      <c r="C355" s="97"/>
      <c r="D355" s="97"/>
      <c r="E355" s="98"/>
      <c r="F355" s="97"/>
      <c r="G355" s="97"/>
      <c r="H355" s="99"/>
      <c r="I355" s="119"/>
      <c r="J355" s="120" t="str">
        <f>IF(ISBLANK(I355),"",DATEDIF(I355,ﾃﾞｰﾀｼｰﾄ!$B$2,"Y"))</f>
        <v/>
      </c>
      <c r="K355" s="121"/>
      <c r="L355" s="121"/>
      <c r="M355" s="122"/>
      <c r="N355" s="123"/>
      <c r="O355" s="161"/>
    </row>
    <row r="356" spans="2:15" ht="13.5" customHeight="1">
      <c r="B356" s="97"/>
      <c r="C356" s="97"/>
      <c r="D356" s="97"/>
      <c r="E356" s="98"/>
      <c r="F356" s="97"/>
      <c r="G356" s="97"/>
      <c r="H356" s="99"/>
      <c r="I356" s="119"/>
      <c r="J356" s="120" t="str">
        <f>IF(ISBLANK(I356),"",DATEDIF(I356,ﾃﾞｰﾀｼｰﾄ!$B$2,"Y"))</f>
        <v/>
      </c>
      <c r="K356" s="121"/>
      <c r="L356" s="121"/>
      <c r="M356" s="122"/>
      <c r="N356" s="123"/>
      <c r="O356" s="161"/>
    </row>
    <row r="357" spans="2:15" ht="13.5" customHeight="1">
      <c r="B357" s="97"/>
      <c r="C357" s="97"/>
      <c r="D357" s="97"/>
      <c r="E357" s="98"/>
      <c r="F357" s="97"/>
      <c r="G357" s="97"/>
      <c r="H357" s="99"/>
      <c r="I357" s="119"/>
      <c r="J357" s="120" t="str">
        <f>IF(ISBLANK(I357),"",DATEDIF(I357,ﾃﾞｰﾀｼｰﾄ!$B$2,"Y"))</f>
        <v/>
      </c>
      <c r="K357" s="121"/>
      <c r="L357" s="121"/>
      <c r="M357" s="122"/>
      <c r="N357" s="123"/>
      <c r="O357" s="161"/>
    </row>
    <row r="358" spans="2:15" ht="13.5" customHeight="1">
      <c r="B358" s="97"/>
      <c r="C358" s="97"/>
      <c r="D358" s="97"/>
      <c r="E358" s="98"/>
      <c r="F358" s="97"/>
      <c r="G358" s="97"/>
      <c r="H358" s="99"/>
      <c r="I358" s="119"/>
      <c r="J358" s="120" t="str">
        <f>IF(ISBLANK(I358),"",DATEDIF(I358,ﾃﾞｰﾀｼｰﾄ!$B$2,"Y"))</f>
        <v/>
      </c>
      <c r="K358" s="121"/>
      <c r="L358" s="121"/>
      <c r="M358" s="122"/>
      <c r="N358" s="123"/>
      <c r="O358" s="161"/>
    </row>
    <row r="359" spans="2:15" ht="13.5" customHeight="1">
      <c r="B359" s="97"/>
      <c r="C359" s="97"/>
      <c r="D359" s="97"/>
      <c r="E359" s="98"/>
      <c r="F359" s="97"/>
      <c r="G359" s="97"/>
      <c r="H359" s="99"/>
      <c r="I359" s="119"/>
      <c r="J359" s="120" t="str">
        <f>IF(ISBLANK(I359),"",DATEDIF(I359,ﾃﾞｰﾀｼｰﾄ!$B$2,"Y"))</f>
        <v/>
      </c>
      <c r="K359" s="121"/>
      <c r="L359" s="121"/>
      <c r="M359" s="122"/>
      <c r="N359" s="123"/>
      <c r="O359" s="161"/>
    </row>
    <row r="360" spans="2:15" ht="13.5" customHeight="1">
      <c r="B360" s="97"/>
      <c r="C360" s="97"/>
      <c r="D360" s="97"/>
      <c r="E360" s="98"/>
      <c r="F360" s="97"/>
      <c r="G360" s="97"/>
      <c r="H360" s="99"/>
      <c r="I360" s="119"/>
      <c r="J360" s="120" t="str">
        <f>IF(ISBLANK(I360),"",DATEDIF(I360,ﾃﾞｰﾀｼｰﾄ!$B$2,"Y"))</f>
        <v/>
      </c>
      <c r="K360" s="121"/>
      <c r="L360" s="121"/>
      <c r="M360" s="122"/>
      <c r="N360" s="123"/>
      <c r="O360" s="161"/>
    </row>
    <row r="361" spans="2:15" ht="13.5" customHeight="1">
      <c r="B361" s="97"/>
      <c r="C361" s="97"/>
      <c r="D361" s="97"/>
      <c r="E361" s="98"/>
      <c r="F361" s="97"/>
      <c r="G361" s="97"/>
      <c r="H361" s="99"/>
      <c r="I361" s="119"/>
      <c r="J361" s="120" t="str">
        <f>IF(ISBLANK(I361),"",DATEDIF(I361,ﾃﾞｰﾀｼｰﾄ!$B$2,"Y"))</f>
        <v/>
      </c>
      <c r="K361" s="121"/>
      <c r="L361" s="121"/>
      <c r="M361" s="122"/>
      <c r="N361" s="123"/>
      <c r="O361" s="161"/>
    </row>
    <row r="362" spans="2:15" ht="13.5" customHeight="1">
      <c r="B362" s="97"/>
      <c r="C362" s="97"/>
      <c r="D362" s="97"/>
      <c r="E362" s="98"/>
      <c r="F362" s="97"/>
      <c r="G362" s="97"/>
      <c r="H362" s="99"/>
      <c r="I362" s="119"/>
      <c r="J362" s="120" t="str">
        <f>IF(ISBLANK(I362),"",DATEDIF(I362,ﾃﾞｰﾀｼｰﾄ!$B$2,"Y"))</f>
        <v/>
      </c>
      <c r="K362" s="121"/>
      <c r="L362" s="121"/>
      <c r="M362" s="122"/>
      <c r="N362" s="123"/>
      <c r="O362" s="161"/>
    </row>
    <row r="363" spans="2:15" ht="13.5" customHeight="1">
      <c r="B363" s="97"/>
      <c r="C363" s="97"/>
      <c r="D363" s="97"/>
      <c r="E363" s="98"/>
      <c r="F363" s="97"/>
      <c r="G363" s="97"/>
      <c r="H363" s="99"/>
      <c r="I363" s="119"/>
      <c r="J363" s="120" t="str">
        <f>IF(ISBLANK(I363),"",DATEDIF(I363,ﾃﾞｰﾀｼｰﾄ!$B$2,"Y"))</f>
        <v/>
      </c>
      <c r="K363" s="121"/>
      <c r="L363" s="121"/>
      <c r="M363" s="122"/>
      <c r="N363" s="123"/>
      <c r="O363" s="161"/>
    </row>
    <row r="364" spans="2:15" ht="13.5" customHeight="1">
      <c r="B364" s="97"/>
      <c r="C364" s="97"/>
      <c r="D364" s="97"/>
      <c r="E364" s="98"/>
      <c r="F364" s="97"/>
      <c r="G364" s="97"/>
      <c r="H364" s="99"/>
      <c r="I364" s="119"/>
      <c r="J364" s="120" t="str">
        <f>IF(ISBLANK(I364),"",DATEDIF(I364,ﾃﾞｰﾀｼｰﾄ!$B$2,"Y"))</f>
        <v/>
      </c>
      <c r="K364" s="121"/>
      <c r="L364" s="121"/>
      <c r="M364" s="122"/>
      <c r="N364" s="123"/>
      <c r="O364" s="161"/>
    </row>
    <row r="365" spans="2:15" ht="13.5" customHeight="1">
      <c r="B365" s="97"/>
      <c r="C365" s="97"/>
      <c r="D365" s="97"/>
      <c r="E365" s="98"/>
      <c r="F365" s="97"/>
      <c r="G365" s="97"/>
      <c r="H365" s="99"/>
      <c r="I365" s="119"/>
      <c r="J365" s="120" t="str">
        <f>IF(ISBLANK(I365),"",DATEDIF(I365,ﾃﾞｰﾀｼｰﾄ!$B$2,"Y"))</f>
        <v/>
      </c>
      <c r="K365" s="121"/>
      <c r="L365" s="121"/>
      <c r="M365" s="122"/>
      <c r="N365" s="123"/>
      <c r="O365" s="161"/>
    </row>
    <row r="366" spans="2:15" ht="13.5" customHeight="1">
      <c r="B366" s="97"/>
      <c r="C366" s="97"/>
      <c r="D366" s="97"/>
      <c r="E366" s="98"/>
      <c r="F366" s="97"/>
      <c r="G366" s="97"/>
      <c r="H366" s="99"/>
      <c r="I366" s="119"/>
      <c r="J366" s="120" t="str">
        <f>IF(ISBLANK(I366),"",DATEDIF(I366,ﾃﾞｰﾀｼｰﾄ!$B$2,"Y"))</f>
        <v/>
      </c>
      <c r="K366" s="121"/>
      <c r="L366" s="121"/>
      <c r="M366" s="122"/>
      <c r="N366" s="123"/>
      <c r="O366" s="161"/>
    </row>
    <row r="367" spans="2:15" ht="13.5" customHeight="1">
      <c r="B367" s="97"/>
      <c r="C367" s="97"/>
      <c r="D367" s="97"/>
      <c r="E367" s="98"/>
      <c r="F367" s="97"/>
      <c r="G367" s="97"/>
      <c r="H367" s="99"/>
      <c r="I367" s="119"/>
      <c r="J367" s="120" t="str">
        <f>IF(ISBLANK(I367),"",DATEDIF(I367,ﾃﾞｰﾀｼｰﾄ!$B$2,"Y"))</f>
        <v/>
      </c>
      <c r="K367" s="121"/>
      <c r="L367" s="152"/>
      <c r="M367" s="153"/>
      <c r="N367" s="123"/>
      <c r="O367" s="161"/>
    </row>
    <row r="368" spans="2:15" ht="13.5" customHeight="1">
      <c r="B368" s="97"/>
      <c r="C368" s="97"/>
      <c r="D368" s="97"/>
      <c r="E368" s="98"/>
      <c r="F368" s="97"/>
      <c r="G368" s="97"/>
      <c r="H368" s="99"/>
      <c r="I368" s="119"/>
      <c r="J368" s="120" t="str">
        <f>IF(ISBLANK(I368),"",DATEDIF(I368,ﾃﾞｰﾀｼｰﾄ!$B$2,"Y"))</f>
        <v/>
      </c>
      <c r="K368" s="121"/>
      <c r="L368" s="152"/>
      <c r="M368" s="153"/>
      <c r="N368" s="123"/>
      <c r="O368" s="161"/>
    </row>
    <row r="369" spans="2:15" ht="13.5" customHeight="1">
      <c r="B369" s="97"/>
      <c r="C369" s="97"/>
      <c r="D369" s="97"/>
      <c r="E369" s="98"/>
      <c r="F369" s="97"/>
      <c r="G369" s="97"/>
      <c r="H369" s="99"/>
      <c r="I369" s="119"/>
      <c r="J369" s="120" t="str">
        <f>IF(ISBLANK(I369),"",DATEDIF(I369,ﾃﾞｰﾀｼｰﾄ!$B$2,"Y"))</f>
        <v/>
      </c>
      <c r="K369" s="121"/>
      <c r="L369" s="121"/>
      <c r="M369" s="122"/>
      <c r="N369" s="123"/>
      <c r="O369" s="161"/>
    </row>
    <row r="370" spans="2:15" ht="13.5" customHeight="1">
      <c r="B370" s="97"/>
      <c r="C370" s="97"/>
      <c r="D370" s="97"/>
      <c r="E370" s="98"/>
      <c r="F370" s="97"/>
      <c r="G370" s="97"/>
      <c r="H370" s="99"/>
      <c r="I370" s="119"/>
      <c r="J370" s="120" t="str">
        <f>IF(ISBLANK(I370),"",DATEDIF(I370,ﾃﾞｰﾀｼｰﾄ!$B$2,"Y"))</f>
        <v/>
      </c>
      <c r="K370" s="121"/>
      <c r="L370" s="121"/>
      <c r="M370" s="122"/>
      <c r="N370" s="123"/>
      <c r="O370" s="161"/>
    </row>
    <row r="371" spans="2:15" ht="13.5" customHeight="1">
      <c r="B371" s="97"/>
      <c r="C371" s="97"/>
      <c r="D371" s="97"/>
      <c r="E371" s="98"/>
      <c r="F371" s="97"/>
      <c r="G371" s="97"/>
      <c r="H371" s="99"/>
      <c r="I371" s="119"/>
      <c r="J371" s="120" t="str">
        <f>IF(ISBLANK(I371),"",DATEDIF(I371,ﾃﾞｰﾀｼｰﾄ!$B$2,"Y"))</f>
        <v/>
      </c>
      <c r="K371" s="121"/>
      <c r="L371" s="152"/>
      <c r="M371" s="153"/>
      <c r="N371" s="123"/>
      <c r="O371" s="161"/>
    </row>
    <row r="372" spans="2:15" ht="13.5" customHeight="1">
      <c r="B372" s="97"/>
      <c r="C372" s="97"/>
      <c r="D372" s="97"/>
      <c r="E372" s="98"/>
      <c r="F372" s="97"/>
      <c r="G372" s="97"/>
      <c r="H372" s="99"/>
      <c r="I372" s="119"/>
      <c r="J372" s="120" t="str">
        <f>IF(ISBLANK(I372),"",DATEDIF(I372,ﾃﾞｰﾀｼｰﾄ!$B$2,"Y"))</f>
        <v/>
      </c>
      <c r="K372" s="121"/>
      <c r="L372" s="121"/>
      <c r="M372" s="122"/>
      <c r="N372" s="123"/>
      <c r="O372" s="161"/>
    </row>
    <row r="373" spans="2:15" ht="13.5" customHeight="1">
      <c r="B373" s="97"/>
      <c r="C373" s="97"/>
      <c r="D373" s="97"/>
      <c r="E373" s="98"/>
      <c r="F373" s="97"/>
      <c r="G373" s="97"/>
      <c r="H373" s="99"/>
      <c r="I373" s="119"/>
      <c r="J373" s="120" t="str">
        <f>IF(ISBLANK(I373),"",DATEDIF(I373,ﾃﾞｰﾀｼｰﾄ!$B$2,"Y"))</f>
        <v/>
      </c>
      <c r="K373" s="121"/>
      <c r="L373" s="121"/>
      <c r="M373" s="122"/>
      <c r="N373" s="123"/>
      <c r="O373" s="161"/>
    </row>
    <row r="374" spans="2:15" ht="13.5" customHeight="1">
      <c r="B374" s="97"/>
      <c r="C374" s="97"/>
      <c r="D374" s="97"/>
      <c r="E374" s="98"/>
      <c r="F374" s="97"/>
      <c r="G374" s="97"/>
      <c r="H374" s="99"/>
      <c r="I374" s="119"/>
      <c r="J374" s="120" t="str">
        <f>IF(ISBLANK(I374),"",DATEDIF(I374,ﾃﾞｰﾀｼｰﾄ!$B$2,"Y"))</f>
        <v/>
      </c>
      <c r="K374" s="121"/>
      <c r="L374" s="121"/>
      <c r="M374" s="122"/>
      <c r="N374" s="123"/>
      <c r="O374" s="161"/>
    </row>
    <row r="375" spans="2:15" ht="13.5" customHeight="1">
      <c r="B375" s="97"/>
      <c r="C375" s="97"/>
      <c r="D375" s="97"/>
      <c r="E375" s="98"/>
      <c r="F375" s="97"/>
      <c r="G375" s="97"/>
      <c r="H375" s="99"/>
      <c r="I375" s="119"/>
      <c r="J375" s="120" t="str">
        <f>IF(ISBLANK(I375),"",DATEDIF(I375,ﾃﾞｰﾀｼｰﾄ!$B$2,"Y"))</f>
        <v/>
      </c>
      <c r="K375" s="121"/>
      <c r="L375" s="121"/>
      <c r="M375" s="122"/>
      <c r="N375" s="123"/>
      <c r="O375" s="161"/>
    </row>
    <row r="376" spans="2:15" ht="13.5" customHeight="1">
      <c r="B376" s="97"/>
      <c r="C376" s="97"/>
      <c r="D376" s="97"/>
      <c r="E376" s="98"/>
      <c r="F376" s="97"/>
      <c r="G376" s="97"/>
      <c r="H376" s="99"/>
      <c r="I376" s="119"/>
      <c r="J376" s="120" t="str">
        <f>IF(ISBLANK(I376),"",DATEDIF(I376,ﾃﾞｰﾀｼｰﾄ!$B$2,"Y"))</f>
        <v/>
      </c>
      <c r="K376" s="121"/>
      <c r="L376" s="121"/>
      <c r="M376" s="122"/>
      <c r="N376" s="123"/>
      <c r="O376" s="161"/>
    </row>
    <row r="377" spans="2:15" ht="13.5" customHeight="1">
      <c r="B377" s="97"/>
      <c r="C377" s="97"/>
      <c r="D377" s="97"/>
      <c r="E377" s="98"/>
      <c r="F377" s="97"/>
      <c r="G377" s="97"/>
      <c r="H377" s="99"/>
      <c r="I377" s="119"/>
      <c r="J377" s="120" t="str">
        <f>IF(ISBLANK(I377),"",DATEDIF(I377,ﾃﾞｰﾀｼｰﾄ!$B$2,"Y"))</f>
        <v/>
      </c>
      <c r="K377" s="121"/>
      <c r="L377" s="121"/>
      <c r="M377" s="122"/>
      <c r="N377" s="123"/>
      <c r="O377" s="161"/>
    </row>
    <row r="378" spans="2:15" ht="13.5" customHeight="1">
      <c r="B378" s="97"/>
      <c r="C378" s="97"/>
      <c r="D378" s="97"/>
      <c r="E378" s="98"/>
      <c r="F378" s="97"/>
      <c r="G378" s="97"/>
      <c r="H378" s="99"/>
      <c r="I378" s="119"/>
      <c r="J378" s="120" t="str">
        <f>IF(ISBLANK(I378),"",DATEDIF(I378,ﾃﾞｰﾀｼｰﾄ!$B$2,"Y"))</f>
        <v/>
      </c>
      <c r="K378" s="121"/>
      <c r="L378" s="121"/>
      <c r="M378" s="122"/>
      <c r="N378" s="123"/>
      <c r="O378" s="161"/>
    </row>
    <row r="379" spans="2:15" ht="13.5" customHeight="1">
      <c r="B379" s="97"/>
      <c r="C379" s="97"/>
      <c r="D379" s="97"/>
      <c r="E379" s="98"/>
      <c r="F379" s="97"/>
      <c r="G379" s="97"/>
      <c r="H379" s="99"/>
      <c r="I379" s="119"/>
      <c r="J379" s="120" t="str">
        <f>IF(ISBLANK(I379),"",DATEDIF(I379,ﾃﾞｰﾀｼｰﾄ!$B$2,"Y"))</f>
        <v/>
      </c>
      <c r="K379" s="121"/>
      <c r="L379" s="121"/>
      <c r="M379" s="122"/>
      <c r="N379" s="123"/>
      <c r="O379" s="161"/>
    </row>
    <row r="380" spans="2:15" ht="13.5" customHeight="1">
      <c r="B380" s="97"/>
      <c r="C380" s="97"/>
      <c r="D380" s="97"/>
      <c r="E380" s="98"/>
      <c r="F380" s="97"/>
      <c r="G380" s="97"/>
      <c r="H380" s="99"/>
      <c r="I380" s="119"/>
      <c r="J380" s="120" t="str">
        <f>IF(ISBLANK(I380),"",DATEDIF(I380,ﾃﾞｰﾀｼｰﾄ!$B$2,"Y"))</f>
        <v/>
      </c>
      <c r="K380" s="121"/>
      <c r="L380" s="121"/>
      <c r="M380" s="122"/>
      <c r="N380" s="123"/>
      <c r="O380" s="161"/>
    </row>
    <row r="381" spans="2:15" ht="13.5" customHeight="1">
      <c r="B381" s="97"/>
      <c r="C381" s="97"/>
      <c r="D381" s="97"/>
      <c r="E381" s="98"/>
      <c r="F381" s="97"/>
      <c r="G381" s="97"/>
      <c r="H381" s="99"/>
      <c r="I381" s="119"/>
      <c r="J381" s="120" t="str">
        <f>IF(ISBLANK(I381),"",DATEDIF(I381,ﾃﾞｰﾀｼｰﾄ!$B$2,"Y"))</f>
        <v/>
      </c>
      <c r="K381" s="121"/>
      <c r="L381" s="121"/>
      <c r="M381" s="122"/>
      <c r="N381" s="123"/>
      <c r="O381" s="161"/>
    </row>
    <row r="382" spans="2:15" ht="13.5" customHeight="1">
      <c r="B382" s="97"/>
      <c r="C382" s="97"/>
      <c r="D382" s="97"/>
      <c r="E382" s="98"/>
      <c r="F382" s="97"/>
      <c r="G382" s="97"/>
      <c r="H382" s="99"/>
      <c r="I382" s="119"/>
      <c r="J382" s="120" t="str">
        <f>IF(ISBLANK(I382),"",DATEDIF(I382,ﾃﾞｰﾀｼｰﾄ!$B$2,"Y"))</f>
        <v/>
      </c>
      <c r="K382" s="121"/>
      <c r="L382" s="121"/>
      <c r="M382" s="122"/>
      <c r="N382" s="123"/>
      <c r="O382" s="161"/>
    </row>
    <row r="383" spans="2:15" ht="13.5" customHeight="1">
      <c r="B383" s="97"/>
      <c r="C383" s="97"/>
      <c r="D383" s="97"/>
      <c r="E383" s="98"/>
      <c r="F383" s="97"/>
      <c r="G383" s="97"/>
      <c r="H383" s="99"/>
      <c r="I383" s="119"/>
      <c r="J383" s="120" t="str">
        <f>IF(ISBLANK(I383),"",DATEDIF(I383,ﾃﾞｰﾀｼｰﾄ!$B$2,"Y"))</f>
        <v/>
      </c>
      <c r="K383" s="121"/>
      <c r="L383" s="121"/>
      <c r="M383" s="122"/>
      <c r="N383" s="123"/>
      <c r="O383" s="161"/>
    </row>
    <row r="384" spans="2:15" ht="13.5" customHeight="1">
      <c r="B384" s="97"/>
      <c r="C384" s="97"/>
      <c r="D384" s="97"/>
      <c r="E384" s="98"/>
      <c r="F384" s="97"/>
      <c r="G384" s="97"/>
      <c r="H384" s="99"/>
      <c r="I384" s="119"/>
      <c r="J384" s="120" t="str">
        <f>IF(ISBLANK(I384),"",DATEDIF(I384,ﾃﾞｰﾀｼｰﾄ!$B$2,"Y"))</f>
        <v/>
      </c>
      <c r="K384" s="121"/>
      <c r="L384" s="121"/>
      <c r="M384" s="122"/>
      <c r="N384" s="123"/>
      <c r="O384" s="161"/>
    </row>
    <row r="385" spans="2:15" ht="13.5" customHeight="1">
      <c r="B385" s="97"/>
      <c r="C385" s="97"/>
      <c r="D385" s="97"/>
      <c r="E385" s="98"/>
      <c r="F385" s="97"/>
      <c r="G385" s="97"/>
      <c r="H385" s="99"/>
      <c r="I385" s="119"/>
      <c r="J385" s="120" t="str">
        <f>IF(ISBLANK(I385),"",DATEDIF(I385,ﾃﾞｰﾀｼｰﾄ!$B$2,"Y"))</f>
        <v/>
      </c>
      <c r="K385" s="121"/>
      <c r="L385" s="121"/>
      <c r="M385" s="122"/>
      <c r="N385" s="123"/>
      <c r="O385" s="161"/>
    </row>
    <row r="386" spans="2:15" ht="13.5" customHeight="1">
      <c r="B386" s="97"/>
      <c r="C386" s="97"/>
      <c r="D386" s="97"/>
      <c r="E386" s="98"/>
      <c r="F386" s="97"/>
      <c r="G386" s="97"/>
      <c r="H386" s="99"/>
      <c r="I386" s="119"/>
      <c r="J386" s="120" t="str">
        <f>IF(ISBLANK(I386),"",DATEDIF(I386,ﾃﾞｰﾀｼｰﾄ!$B$2,"Y"))</f>
        <v/>
      </c>
      <c r="K386" s="121"/>
      <c r="L386" s="121"/>
      <c r="M386" s="122"/>
      <c r="N386" s="123"/>
      <c r="O386" s="161"/>
    </row>
    <row r="387" spans="2:15" ht="13.5" customHeight="1">
      <c r="B387" s="97"/>
      <c r="C387" s="97"/>
      <c r="D387" s="97"/>
      <c r="E387" s="98"/>
      <c r="F387" s="97"/>
      <c r="G387" s="97"/>
      <c r="H387" s="99"/>
      <c r="I387" s="119"/>
      <c r="J387" s="120" t="str">
        <f>IF(ISBLANK(I387),"",DATEDIF(I387,ﾃﾞｰﾀｼｰﾄ!$B$2,"Y"))</f>
        <v/>
      </c>
      <c r="K387" s="121"/>
      <c r="L387" s="121"/>
      <c r="M387" s="122"/>
      <c r="N387" s="123"/>
      <c r="O387" s="161"/>
    </row>
    <row r="388" spans="2:15" ht="13.5" customHeight="1">
      <c r="B388" s="97"/>
      <c r="C388" s="97"/>
      <c r="D388" s="97"/>
      <c r="E388" s="98"/>
      <c r="F388" s="97"/>
      <c r="G388" s="97"/>
      <c r="H388" s="99"/>
      <c r="I388" s="119"/>
      <c r="J388" s="120" t="str">
        <f>IF(ISBLANK(I388),"",DATEDIF(I388,ﾃﾞｰﾀｼｰﾄ!$B$2,"Y"))</f>
        <v/>
      </c>
      <c r="K388" s="121"/>
      <c r="L388" s="121"/>
      <c r="M388" s="122"/>
      <c r="N388" s="123"/>
      <c r="O388" s="161"/>
    </row>
    <row r="389" spans="2:15" ht="13.5" customHeight="1">
      <c r="B389" s="97"/>
      <c r="C389" s="97"/>
      <c r="D389" s="97"/>
      <c r="E389" s="98"/>
      <c r="F389" s="97"/>
      <c r="G389" s="97"/>
      <c r="H389" s="99"/>
      <c r="I389" s="119"/>
      <c r="J389" s="120" t="str">
        <f>IF(ISBLANK(I389),"",DATEDIF(I389,ﾃﾞｰﾀｼｰﾄ!$B$2,"Y"))</f>
        <v/>
      </c>
      <c r="K389" s="121"/>
      <c r="L389" s="121"/>
      <c r="M389" s="122"/>
      <c r="N389" s="123"/>
      <c r="O389" s="161"/>
    </row>
    <row r="390" spans="2:15" ht="13.5" customHeight="1">
      <c r="B390" s="97"/>
      <c r="C390" s="97"/>
      <c r="D390" s="97"/>
      <c r="E390" s="98"/>
      <c r="F390" s="97"/>
      <c r="G390" s="97"/>
      <c r="H390" s="99"/>
      <c r="I390" s="119"/>
      <c r="J390" s="120" t="str">
        <f>IF(ISBLANK(I390),"",DATEDIF(I390,ﾃﾞｰﾀｼｰﾄ!$B$2,"Y"))</f>
        <v/>
      </c>
      <c r="K390" s="121"/>
      <c r="L390" s="121"/>
      <c r="M390" s="122"/>
      <c r="N390" s="123"/>
      <c r="O390" s="161"/>
    </row>
    <row r="391" spans="2:15" ht="13.5" customHeight="1">
      <c r="B391" s="97"/>
      <c r="C391" s="97"/>
      <c r="D391" s="97"/>
      <c r="E391" s="98"/>
      <c r="F391" s="97"/>
      <c r="G391" s="97"/>
      <c r="H391" s="99"/>
      <c r="I391" s="119"/>
      <c r="J391" s="120" t="str">
        <f>IF(ISBLANK(I391),"",DATEDIF(I391,ﾃﾞｰﾀｼｰﾄ!$B$2,"Y"))</f>
        <v/>
      </c>
      <c r="K391" s="121"/>
      <c r="L391" s="121"/>
      <c r="M391" s="122"/>
      <c r="N391" s="123"/>
      <c r="O391" s="161"/>
    </row>
    <row r="392" spans="2:15" ht="13.5" customHeight="1">
      <c r="B392" s="97"/>
      <c r="C392" s="97"/>
      <c r="D392" s="97"/>
      <c r="E392" s="98"/>
      <c r="F392" s="97"/>
      <c r="G392" s="97"/>
      <c r="H392" s="99"/>
      <c r="I392" s="119"/>
      <c r="J392" s="120" t="str">
        <f>IF(ISBLANK(I392),"",DATEDIF(I392,ﾃﾞｰﾀｼｰﾄ!$B$2,"Y"))</f>
        <v/>
      </c>
      <c r="K392" s="121"/>
      <c r="L392" s="121"/>
      <c r="M392" s="122"/>
      <c r="N392" s="123"/>
      <c r="O392" s="161"/>
    </row>
    <row r="393" spans="2:15" ht="13.5" customHeight="1">
      <c r="B393" s="97"/>
      <c r="C393" s="97"/>
      <c r="D393" s="97"/>
      <c r="E393" s="98"/>
      <c r="F393" s="97"/>
      <c r="G393" s="97"/>
      <c r="H393" s="99"/>
      <c r="I393" s="119"/>
      <c r="J393" s="120" t="str">
        <f>IF(ISBLANK(I393),"",DATEDIF(I393,ﾃﾞｰﾀｼｰﾄ!$B$2,"Y"))</f>
        <v/>
      </c>
      <c r="K393" s="121"/>
      <c r="L393" s="121"/>
      <c r="M393" s="122"/>
      <c r="N393" s="123"/>
      <c r="O393" s="161"/>
    </row>
    <row r="394" spans="2:15" ht="13.5" customHeight="1">
      <c r="B394" s="97"/>
      <c r="C394" s="97"/>
      <c r="D394" s="97"/>
      <c r="E394" s="98"/>
      <c r="F394" s="97"/>
      <c r="G394" s="97"/>
      <c r="H394" s="99"/>
      <c r="I394" s="119"/>
      <c r="J394" s="120" t="str">
        <f>IF(ISBLANK(I394),"",DATEDIF(I394,ﾃﾞｰﾀｼｰﾄ!$B$2,"Y"))</f>
        <v/>
      </c>
      <c r="K394" s="121"/>
      <c r="L394" s="121"/>
      <c r="M394" s="122"/>
      <c r="N394" s="123"/>
      <c r="O394" s="161"/>
    </row>
    <row r="395" spans="2:15" ht="13.5" customHeight="1">
      <c r="B395" s="97"/>
      <c r="C395" s="97"/>
      <c r="D395" s="97"/>
      <c r="E395" s="98"/>
      <c r="F395" s="97"/>
      <c r="G395" s="97"/>
      <c r="H395" s="99"/>
      <c r="I395" s="119"/>
      <c r="J395" s="120" t="str">
        <f>IF(ISBLANK(I395),"",DATEDIF(I395,ﾃﾞｰﾀｼｰﾄ!$B$2,"Y"))</f>
        <v/>
      </c>
      <c r="K395" s="121"/>
      <c r="L395" s="121"/>
      <c r="M395" s="122"/>
      <c r="N395" s="123"/>
      <c r="O395" s="161"/>
    </row>
    <row r="396" spans="2:15" ht="13.5" customHeight="1">
      <c r="B396" s="97"/>
      <c r="C396" s="97"/>
      <c r="D396" s="97"/>
      <c r="E396" s="98"/>
      <c r="F396" s="97"/>
      <c r="G396" s="97"/>
      <c r="H396" s="99"/>
      <c r="I396" s="119"/>
      <c r="J396" s="120" t="str">
        <f>IF(ISBLANK(I396),"",DATEDIF(I396,ﾃﾞｰﾀｼｰﾄ!$B$2,"Y"))</f>
        <v/>
      </c>
      <c r="K396" s="121"/>
      <c r="L396" s="121"/>
      <c r="M396" s="122"/>
      <c r="N396" s="123"/>
      <c r="O396" s="161"/>
    </row>
    <row r="397" spans="2:15" ht="13.5" customHeight="1">
      <c r="B397" s="97"/>
      <c r="C397" s="97"/>
      <c r="D397" s="97"/>
      <c r="E397" s="98"/>
      <c r="F397" s="97"/>
      <c r="G397" s="97"/>
      <c r="H397" s="99"/>
      <c r="I397" s="119"/>
      <c r="J397" s="120" t="str">
        <f>IF(ISBLANK(I397),"",DATEDIF(I397,ﾃﾞｰﾀｼｰﾄ!$B$2,"Y"))</f>
        <v/>
      </c>
      <c r="K397" s="121"/>
      <c r="L397" s="121"/>
      <c r="M397" s="122"/>
      <c r="N397" s="123"/>
      <c r="O397" s="161"/>
    </row>
    <row r="398" spans="2:15" ht="13.5" customHeight="1">
      <c r="B398" s="97"/>
      <c r="C398" s="97"/>
      <c r="D398" s="97"/>
      <c r="E398" s="98"/>
      <c r="F398" s="97"/>
      <c r="G398" s="97"/>
      <c r="H398" s="99"/>
      <c r="I398" s="119"/>
      <c r="J398" s="120" t="str">
        <f>IF(ISBLANK(I398),"",DATEDIF(I398,ﾃﾞｰﾀｼｰﾄ!$B$2,"Y"))</f>
        <v/>
      </c>
      <c r="K398" s="121"/>
      <c r="L398" s="121"/>
      <c r="M398" s="122"/>
      <c r="N398" s="123"/>
      <c r="O398" s="161"/>
    </row>
    <row r="399" spans="2:15" ht="13.5" customHeight="1">
      <c r="B399" s="97"/>
      <c r="C399" s="97"/>
      <c r="D399" s="97"/>
      <c r="E399" s="98"/>
      <c r="F399" s="97"/>
      <c r="G399" s="97"/>
      <c r="H399" s="99"/>
      <c r="I399" s="119"/>
      <c r="J399" s="120" t="str">
        <f>IF(ISBLANK(I399),"",DATEDIF(I399,ﾃﾞｰﾀｼｰﾄ!$B$2,"Y"))</f>
        <v/>
      </c>
      <c r="K399" s="121"/>
      <c r="L399" s="121"/>
      <c r="M399" s="122"/>
      <c r="N399" s="123"/>
      <c r="O399" s="161"/>
    </row>
    <row r="400" spans="2:15" ht="13.5" customHeight="1">
      <c r="B400" s="97"/>
      <c r="C400" s="97"/>
      <c r="D400" s="97"/>
      <c r="E400" s="98"/>
      <c r="F400" s="97"/>
      <c r="G400" s="97"/>
      <c r="H400" s="99"/>
      <c r="I400" s="119"/>
      <c r="J400" s="120" t="str">
        <f>IF(ISBLANK(I400),"",DATEDIF(I400,ﾃﾞｰﾀｼｰﾄ!$B$2,"Y"))</f>
        <v/>
      </c>
      <c r="K400" s="121"/>
      <c r="L400" s="121"/>
      <c r="M400" s="122"/>
      <c r="N400" s="123"/>
      <c r="O400" s="161"/>
    </row>
    <row r="401" spans="2:15" ht="13.5" customHeight="1">
      <c r="B401" s="97"/>
      <c r="C401" s="97"/>
      <c r="D401" s="97"/>
      <c r="E401" s="98"/>
      <c r="F401" s="97"/>
      <c r="G401" s="97"/>
      <c r="H401" s="99"/>
      <c r="I401" s="119"/>
      <c r="J401" s="120" t="str">
        <f>IF(ISBLANK(I401),"",DATEDIF(I401,ﾃﾞｰﾀｼｰﾄ!$B$2,"Y"))</f>
        <v/>
      </c>
      <c r="K401" s="121"/>
      <c r="L401" s="121"/>
      <c r="M401" s="122"/>
      <c r="N401" s="123"/>
      <c r="O401" s="161"/>
    </row>
    <row r="402" spans="2:15" ht="13.5" customHeight="1">
      <c r="B402" s="97"/>
      <c r="C402" s="97"/>
      <c r="D402" s="97"/>
      <c r="E402" s="98"/>
      <c r="F402" s="97"/>
      <c r="G402" s="97"/>
      <c r="H402" s="99"/>
      <c r="I402" s="119"/>
      <c r="J402" s="120" t="str">
        <f>IF(ISBLANK(I402),"",DATEDIF(I402,ﾃﾞｰﾀｼｰﾄ!$B$2,"Y"))</f>
        <v/>
      </c>
      <c r="K402" s="121"/>
      <c r="L402" s="121"/>
      <c r="M402" s="122"/>
      <c r="N402" s="123"/>
      <c r="O402" s="161"/>
    </row>
    <row r="403" spans="2:15" ht="13.5" customHeight="1">
      <c r="B403" s="97"/>
      <c r="C403" s="97"/>
      <c r="D403" s="97"/>
      <c r="E403" s="98"/>
      <c r="F403" s="97"/>
      <c r="G403" s="97"/>
      <c r="H403" s="99"/>
      <c r="I403" s="119"/>
      <c r="J403" s="120" t="str">
        <f>IF(ISBLANK(I403),"",DATEDIF(I403,ﾃﾞｰﾀｼｰﾄ!$B$2,"Y"))</f>
        <v/>
      </c>
      <c r="K403" s="121"/>
      <c r="L403" s="121"/>
      <c r="M403" s="122"/>
      <c r="N403" s="123"/>
      <c r="O403" s="161"/>
    </row>
    <row r="404" spans="2:15" ht="13.5" customHeight="1">
      <c r="B404" s="97"/>
      <c r="C404" s="97"/>
      <c r="D404" s="97"/>
      <c r="E404" s="98"/>
      <c r="F404" s="97"/>
      <c r="G404" s="97"/>
      <c r="H404" s="99"/>
      <c r="I404" s="119"/>
      <c r="J404" s="120" t="str">
        <f>IF(ISBLANK(I404),"",DATEDIF(I404,ﾃﾞｰﾀｼｰﾄ!$B$2,"Y"))</f>
        <v/>
      </c>
      <c r="K404" s="121"/>
      <c r="L404" s="121"/>
      <c r="M404" s="122"/>
      <c r="N404" s="123"/>
      <c r="O404" s="161"/>
    </row>
    <row r="405" spans="2:15" ht="13.5" customHeight="1">
      <c r="B405" s="97"/>
      <c r="C405" s="97"/>
      <c r="D405" s="97"/>
      <c r="E405" s="98"/>
      <c r="F405" s="97"/>
      <c r="G405" s="97"/>
      <c r="H405" s="99"/>
      <c r="I405" s="119"/>
      <c r="J405" s="120" t="str">
        <f>IF(ISBLANK(I405),"",DATEDIF(I405,ﾃﾞｰﾀｼｰﾄ!$B$2,"Y"))</f>
        <v/>
      </c>
      <c r="K405" s="121"/>
      <c r="L405" s="121"/>
      <c r="M405" s="122"/>
      <c r="N405" s="123"/>
      <c r="O405" s="161"/>
    </row>
    <row r="406" spans="2:15" ht="13.5" customHeight="1">
      <c r="B406" s="97"/>
      <c r="C406" s="97"/>
      <c r="D406" s="97"/>
      <c r="E406" s="98"/>
      <c r="F406" s="97"/>
      <c r="G406" s="97"/>
      <c r="H406" s="99"/>
      <c r="I406" s="119"/>
      <c r="J406" s="120" t="str">
        <f>IF(ISBLANK(I406),"",DATEDIF(I406,ﾃﾞｰﾀｼｰﾄ!$B$2,"Y"))</f>
        <v/>
      </c>
      <c r="K406" s="121"/>
      <c r="L406" s="121"/>
      <c r="M406" s="122"/>
      <c r="N406" s="123"/>
      <c r="O406" s="161"/>
    </row>
    <row r="407" spans="2:15" ht="13.5" customHeight="1">
      <c r="B407" s="97"/>
      <c r="C407" s="97"/>
      <c r="D407" s="97"/>
      <c r="E407" s="98"/>
      <c r="F407" s="97"/>
      <c r="G407" s="97"/>
      <c r="H407" s="99"/>
      <c r="I407" s="119"/>
      <c r="J407" s="120" t="str">
        <f>IF(ISBLANK(I407),"",DATEDIF(I407,ﾃﾞｰﾀｼｰﾄ!$B$2,"Y"))</f>
        <v/>
      </c>
      <c r="K407" s="121"/>
      <c r="L407" s="121"/>
      <c r="M407" s="122"/>
      <c r="N407" s="123"/>
      <c r="O407" s="161"/>
    </row>
    <row r="408" spans="2:15" ht="13.5" customHeight="1">
      <c r="B408" s="97"/>
      <c r="C408" s="97"/>
      <c r="D408" s="97"/>
      <c r="E408" s="98"/>
      <c r="F408" s="97"/>
      <c r="G408" s="97"/>
      <c r="H408" s="99"/>
      <c r="I408" s="119"/>
      <c r="J408" s="120" t="str">
        <f>IF(ISBLANK(I408),"",DATEDIF(I408,ﾃﾞｰﾀｼｰﾄ!$B$2,"Y"))</f>
        <v/>
      </c>
      <c r="K408" s="121"/>
      <c r="L408" s="121"/>
      <c r="M408" s="122"/>
      <c r="N408" s="123"/>
      <c r="O408" s="161"/>
    </row>
    <row r="409" spans="2:15" ht="13.5" customHeight="1">
      <c r="B409" s="97"/>
      <c r="C409" s="97"/>
      <c r="D409" s="97"/>
      <c r="E409" s="98"/>
      <c r="F409" s="97"/>
      <c r="G409" s="97"/>
      <c r="H409" s="99"/>
      <c r="I409" s="119"/>
      <c r="J409" s="120" t="str">
        <f>IF(ISBLANK(I409),"",DATEDIF(I409,ﾃﾞｰﾀｼｰﾄ!$B$2,"Y"))</f>
        <v/>
      </c>
      <c r="K409" s="121"/>
      <c r="L409" s="121"/>
      <c r="M409" s="122"/>
      <c r="N409" s="123"/>
      <c r="O409" s="161"/>
    </row>
    <row r="410" spans="2:15" ht="13.5" customHeight="1">
      <c r="B410" s="97"/>
      <c r="C410" s="97"/>
      <c r="D410" s="97"/>
      <c r="E410" s="98"/>
      <c r="F410" s="97"/>
      <c r="G410" s="97"/>
      <c r="H410" s="99"/>
      <c r="I410" s="119"/>
      <c r="J410" s="120" t="str">
        <f>IF(ISBLANK(I410),"",DATEDIF(I410,ﾃﾞｰﾀｼｰﾄ!$B$2,"Y"))</f>
        <v/>
      </c>
      <c r="K410" s="121"/>
      <c r="L410" s="121"/>
      <c r="M410" s="122"/>
      <c r="N410" s="123"/>
      <c r="O410" s="161"/>
    </row>
    <row r="411" spans="2:15" ht="13.5" customHeight="1">
      <c r="B411" s="97"/>
      <c r="C411" s="97"/>
      <c r="D411" s="97"/>
      <c r="E411" s="98"/>
      <c r="F411" s="97"/>
      <c r="G411" s="97"/>
      <c r="H411" s="99"/>
      <c r="I411" s="119"/>
      <c r="J411" s="120" t="str">
        <f>IF(ISBLANK(I411),"",DATEDIF(I411,ﾃﾞｰﾀｼｰﾄ!$B$2,"Y"))</f>
        <v/>
      </c>
      <c r="K411" s="121"/>
      <c r="L411" s="152"/>
      <c r="M411" s="153"/>
      <c r="N411" s="123"/>
      <c r="O411" s="161"/>
    </row>
    <row r="412" spans="2:15" ht="13.5" customHeight="1">
      <c r="B412" s="97"/>
      <c r="C412" s="97"/>
      <c r="D412" s="97"/>
      <c r="E412" s="98"/>
      <c r="F412" s="97"/>
      <c r="G412" s="97"/>
      <c r="H412" s="99"/>
      <c r="I412" s="119"/>
      <c r="J412" s="120" t="str">
        <f>IF(ISBLANK(I412),"",DATEDIF(I412,ﾃﾞｰﾀｼｰﾄ!$B$2,"Y"))</f>
        <v/>
      </c>
      <c r="K412" s="121"/>
      <c r="L412" s="152"/>
      <c r="M412" s="153"/>
      <c r="N412" s="123"/>
      <c r="O412" s="161"/>
    </row>
    <row r="413" spans="2:15" ht="13.5" customHeight="1">
      <c r="B413" s="97"/>
      <c r="C413" s="97"/>
      <c r="D413" s="97"/>
      <c r="E413" s="98"/>
      <c r="F413" s="97"/>
      <c r="G413" s="97"/>
      <c r="H413" s="99"/>
      <c r="I413" s="119"/>
      <c r="J413" s="120" t="str">
        <f>IF(ISBLANK(I413),"",DATEDIF(I413,ﾃﾞｰﾀｼｰﾄ!$B$2,"Y"))</f>
        <v/>
      </c>
      <c r="K413" s="121"/>
      <c r="L413" s="152"/>
      <c r="M413" s="153"/>
      <c r="N413" s="123"/>
      <c r="O413" s="161"/>
    </row>
    <row r="414" spans="2:15" ht="13.5" customHeight="1">
      <c r="B414" s="97"/>
      <c r="C414" s="97"/>
      <c r="D414" s="97"/>
      <c r="E414" s="98"/>
      <c r="F414" s="97"/>
      <c r="G414" s="97"/>
      <c r="H414" s="99"/>
      <c r="I414" s="119"/>
      <c r="J414" s="120" t="str">
        <f>IF(ISBLANK(I414),"",DATEDIF(I414,ﾃﾞｰﾀｼｰﾄ!$B$2,"Y"))</f>
        <v/>
      </c>
      <c r="K414" s="121"/>
      <c r="L414" s="121"/>
      <c r="M414" s="122"/>
      <c r="N414" s="123"/>
      <c r="O414" s="161"/>
    </row>
    <row r="415" spans="2:15" ht="13.5" customHeight="1">
      <c r="B415" s="97"/>
      <c r="C415" s="97"/>
      <c r="D415" s="97"/>
      <c r="E415" s="98"/>
      <c r="F415" s="97"/>
      <c r="G415" s="97"/>
      <c r="H415" s="99"/>
      <c r="I415" s="119"/>
      <c r="J415" s="120" t="str">
        <f>IF(ISBLANK(I415),"",DATEDIF(I415,ﾃﾞｰﾀｼｰﾄ!$B$2,"Y"))</f>
        <v/>
      </c>
      <c r="K415" s="121"/>
      <c r="L415" s="121"/>
      <c r="M415" s="122"/>
      <c r="N415" s="123"/>
      <c r="O415" s="161"/>
    </row>
    <row r="416" spans="2:15" ht="13.5" customHeight="1">
      <c r="B416" s="97"/>
      <c r="C416" s="97"/>
      <c r="D416" s="97"/>
      <c r="E416" s="98"/>
      <c r="F416" s="97"/>
      <c r="G416" s="97"/>
      <c r="H416" s="99"/>
      <c r="I416" s="119"/>
      <c r="J416" s="120" t="str">
        <f>IF(ISBLANK(I416),"",DATEDIF(I416,ﾃﾞｰﾀｼｰﾄ!$B$2,"Y"))</f>
        <v/>
      </c>
      <c r="K416" s="121"/>
      <c r="L416" s="121"/>
      <c r="M416" s="122"/>
      <c r="N416" s="123"/>
      <c r="O416" s="161"/>
    </row>
    <row r="417" spans="2:15" ht="13.5" customHeight="1">
      <c r="B417" s="97"/>
      <c r="C417" s="97"/>
      <c r="D417" s="97"/>
      <c r="E417" s="98"/>
      <c r="F417" s="97"/>
      <c r="G417" s="97"/>
      <c r="H417" s="99"/>
      <c r="I417" s="119"/>
      <c r="J417" s="120" t="str">
        <f>IF(ISBLANK(I417),"",DATEDIF(I417,ﾃﾞｰﾀｼｰﾄ!$B$2,"Y"))</f>
        <v/>
      </c>
      <c r="K417" s="121"/>
      <c r="L417" s="121"/>
      <c r="M417" s="122"/>
      <c r="N417" s="123"/>
      <c r="O417" s="161"/>
    </row>
    <row r="418" spans="2:15" ht="13.5" customHeight="1">
      <c r="B418" s="97"/>
      <c r="C418" s="97"/>
      <c r="D418" s="97"/>
      <c r="E418" s="98"/>
      <c r="F418" s="97"/>
      <c r="G418" s="97"/>
      <c r="H418" s="99"/>
      <c r="I418" s="119"/>
      <c r="J418" s="120" t="str">
        <f>IF(ISBLANK(I418),"",DATEDIF(I418,ﾃﾞｰﾀｼｰﾄ!$B$2,"Y"))</f>
        <v/>
      </c>
      <c r="K418" s="121"/>
      <c r="L418" s="121"/>
      <c r="M418" s="122"/>
      <c r="N418" s="123"/>
      <c r="O418" s="161"/>
    </row>
    <row r="419" spans="2:15" ht="13.5" customHeight="1">
      <c r="B419" s="97"/>
      <c r="C419" s="97"/>
      <c r="D419" s="97"/>
      <c r="E419" s="98"/>
      <c r="F419" s="97"/>
      <c r="G419" s="97"/>
      <c r="H419" s="99"/>
      <c r="I419" s="119"/>
      <c r="J419" s="120" t="str">
        <f>IF(ISBLANK(I419),"",DATEDIF(I419,ﾃﾞｰﾀｼｰﾄ!$B$2,"Y"))</f>
        <v/>
      </c>
      <c r="K419" s="121"/>
      <c r="L419" s="121"/>
      <c r="M419" s="122"/>
      <c r="N419" s="123"/>
      <c r="O419" s="161"/>
    </row>
    <row r="420" spans="2:15" ht="13.5" customHeight="1">
      <c r="B420" s="97"/>
      <c r="C420" s="97"/>
      <c r="D420" s="97"/>
      <c r="E420" s="98"/>
      <c r="F420" s="97"/>
      <c r="G420" s="97"/>
      <c r="H420" s="99"/>
      <c r="I420" s="119"/>
      <c r="J420" s="120" t="str">
        <f>IF(ISBLANK(I420),"",DATEDIF(I420,ﾃﾞｰﾀｼｰﾄ!$B$2,"Y"))</f>
        <v/>
      </c>
      <c r="K420" s="121"/>
      <c r="L420" s="121"/>
      <c r="M420" s="122"/>
      <c r="N420" s="123"/>
      <c r="O420" s="161"/>
    </row>
    <row r="421" spans="2:15" ht="13.5" customHeight="1">
      <c r="B421" s="97"/>
      <c r="C421" s="97"/>
      <c r="D421" s="97"/>
      <c r="E421" s="98"/>
      <c r="F421" s="97"/>
      <c r="G421" s="97"/>
      <c r="H421" s="99"/>
      <c r="I421" s="119"/>
      <c r="J421" s="120" t="str">
        <f>IF(ISBLANK(I421),"",DATEDIF(I421,ﾃﾞｰﾀｼｰﾄ!$B$2,"Y"))</f>
        <v/>
      </c>
      <c r="K421" s="121"/>
      <c r="L421" s="121"/>
      <c r="M421" s="122"/>
      <c r="N421" s="123"/>
      <c r="O421" s="161"/>
    </row>
    <row r="422" spans="2:15" ht="13.5" customHeight="1">
      <c r="B422" s="97"/>
      <c r="C422" s="97"/>
      <c r="D422" s="97"/>
      <c r="E422" s="98"/>
      <c r="F422" s="97"/>
      <c r="G422" s="97"/>
      <c r="H422" s="99"/>
      <c r="I422" s="119"/>
      <c r="J422" s="120" t="str">
        <f>IF(ISBLANK(I422),"",DATEDIF(I422,ﾃﾞｰﾀｼｰﾄ!$B$2,"Y"))</f>
        <v/>
      </c>
      <c r="K422" s="121"/>
      <c r="L422" s="121"/>
      <c r="M422" s="122"/>
      <c r="N422" s="123"/>
      <c r="O422" s="161"/>
    </row>
    <row r="423" spans="2:15" ht="13.5" customHeight="1">
      <c r="B423" s="97"/>
      <c r="C423" s="97"/>
      <c r="D423" s="97"/>
      <c r="E423" s="98"/>
      <c r="F423" s="97"/>
      <c r="G423" s="97"/>
      <c r="H423" s="99"/>
      <c r="I423" s="119"/>
      <c r="J423" s="120" t="str">
        <f>IF(ISBLANK(I423),"",DATEDIF(I423,ﾃﾞｰﾀｼｰﾄ!$B$2,"Y"))</f>
        <v/>
      </c>
      <c r="K423" s="121"/>
      <c r="L423" s="121"/>
      <c r="M423" s="122"/>
      <c r="N423" s="123"/>
      <c r="O423" s="161"/>
    </row>
    <row r="424" spans="2:15" ht="13.5" customHeight="1">
      <c r="B424" s="97"/>
      <c r="C424" s="97"/>
      <c r="D424" s="97"/>
      <c r="E424" s="98"/>
      <c r="F424" s="97"/>
      <c r="G424" s="97"/>
      <c r="H424" s="99"/>
      <c r="I424" s="119"/>
      <c r="J424" s="120" t="str">
        <f>IF(ISBLANK(I424),"",DATEDIF(I424,ﾃﾞｰﾀｼｰﾄ!$B$2,"Y"))</f>
        <v/>
      </c>
      <c r="K424" s="121"/>
      <c r="L424" s="121"/>
      <c r="M424" s="122"/>
      <c r="N424" s="123"/>
      <c r="O424" s="161"/>
    </row>
    <row r="425" spans="2:15" ht="13.5" customHeight="1">
      <c r="B425" s="97"/>
      <c r="C425" s="97"/>
      <c r="D425" s="97"/>
      <c r="E425" s="98"/>
      <c r="F425" s="97"/>
      <c r="G425" s="97"/>
      <c r="H425" s="99"/>
      <c r="I425" s="119"/>
      <c r="J425" s="120" t="str">
        <f>IF(ISBLANK(I425),"",DATEDIF(I425,ﾃﾞｰﾀｼｰﾄ!$B$2,"Y"))</f>
        <v/>
      </c>
      <c r="K425" s="121"/>
      <c r="L425" s="121"/>
      <c r="M425" s="122"/>
      <c r="N425" s="123"/>
      <c r="O425" s="161"/>
    </row>
    <row r="426" spans="2:15" ht="13.5" customHeight="1">
      <c r="B426" s="97"/>
      <c r="C426" s="97"/>
      <c r="D426" s="97"/>
      <c r="E426" s="98"/>
      <c r="F426" s="97"/>
      <c r="G426" s="97"/>
      <c r="H426" s="99"/>
      <c r="I426" s="119"/>
      <c r="J426" s="120" t="str">
        <f>IF(ISBLANK(I426),"",DATEDIF(I426,ﾃﾞｰﾀｼｰﾄ!$B$2,"Y"))</f>
        <v/>
      </c>
      <c r="K426" s="121"/>
      <c r="L426" s="121"/>
      <c r="M426" s="122"/>
      <c r="N426" s="123"/>
      <c r="O426" s="161"/>
    </row>
    <row r="427" spans="2:15" ht="13.5" customHeight="1">
      <c r="B427" s="97"/>
      <c r="C427" s="97"/>
      <c r="D427" s="97"/>
      <c r="E427" s="98"/>
      <c r="F427" s="97"/>
      <c r="G427" s="97"/>
      <c r="H427" s="99"/>
      <c r="I427" s="119"/>
      <c r="J427" s="120" t="str">
        <f>IF(ISBLANK(I427),"",DATEDIF(I427,ﾃﾞｰﾀｼｰﾄ!$B$2,"Y"))</f>
        <v/>
      </c>
      <c r="K427" s="121"/>
      <c r="L427" s="121"/>
      <c r="M427" s="122"/>
      <c r="N427" s="123"/>
      <c r="O427" s="161"/>
    </row>
    <row r="428" spans="2:15" ht="13.5" customHeight="1">
      <c r="B428" s="97"/>
      <c r="C428" s="97"/>
      <c r="D428" s="97"/>
      <c r="E428" s="98"/>
      <c r="F428" s="97"/>
      <c r="G428" s="97"/>
      <c r="H428" s="99"/>
      <c r="I428" s="119"/>
      <c r="J428" s="120" t="str">
        <f>IF(ISBLANK(I428),"",DATEDIF(I428,ﾃﾞｰﾀｼｰﾄ!$B$2,"Y"))</f>
        <v/>
      </c>
      <c r="K428" s="121"/>
      <c r="L428" s="121"/>
      <c r="M428" s="122"/>
      <c r="N428" s="123"/>
      <c r="O428" s="161"/>
    </row>
    <row r="429" spans="2:15" ht="13.5" customHeight="1">
      <c r="B429" s="97"/>
      <c r="C429" s="97"/>
      <c r="D429" s="97"/>
      <c r="E429" s="98"/>
      <c r="F429" s="97"/>
      <c r="G429" s="97"/>
      <c r="H429" s="99"/>
      <c r="I429" s="119"/>
      <c r="J429" s="120" t="str">
        <f>IF(ISBLANK(I429),"",DATEDIF(I429,ﾃﾞｰﾀｼｰﾄ!$B$2,"Y"))</f>
        <v/>
      </c>
      <c r="K429" s="121"/>
      <c r="L429" s="121"/>
      <c r="M429" s="122"/>
      <c r="N429" s="123"/>
      <c r="O429" s="161"/>
    </row>
    <row r="430" spans="2:15" ht="13.5" customHeight="1">
      <c r="B430" s="97"/>
      <c r="C430" s="97"/>
      <c r="D430" s="97"/>
      <c r="E430" s="98"/>
      <c r="F430" s="97"/>
      <c r="G430" s="97"/>
      <c r="H430" s="99"/>
      <c r="I430" s="119"/>
      <c r="J430" s="120" t="str">
        <f>IF(ISBLANK(I430),"",DATEDIF(I430,ﾃﾞｰﾀｼｰﾄ!$B$2,"Y"))</f>
        <v/>
      </c>
      <c r="K430" s="121"/>
      <c r="L430" s="121"/>
      <c r="M430" s="122"/>
      <c r="N430" s="123"/>
      <c r="O430" s="161"/>
    </row>
    <row r="431" spans="2:15" ht="13.5" customHeight="1">
      <c r="B431" s="97"/>
      <c r="C431" s="97"/>
      <c r="D431" s="97"/>
      <c r="E431" s="98"/>
      <c r="F431" s="97"/>
      <c r="G431" s="97"/>
      <c r="H431" s="99"/>
      <c r="I431" s="119"/>
      <c r="J431" s="120" t="str">
        <f>IF(ISBLANK(I431),"",DATEDIF(I431,ﾃﾞｰﾀｼｰﾄ!$B$2,"Y"))</f>
        <v/>
      </c>
      <c r="K431" s="121"/>
      <c r="L431" s="121"/>
      <c r="M431" s="122"/>
      <c r="N431" s="123"/>
      <c r="O431" s="161"/>
    </row>
    <row r="432" spans="2:15" ht="13.5" customHeight="1">
      <c r="B432" s="97"/>
      <c r="C432" s="97"/>
      <c r="D432" s="97"/>
      <c r="E432" s="98"/>
      <c r="F432" s="97"/>
      <c r="G432" s="97"/>
      <c r="H432" s="99"/>
      <c r="I432" s="119"/>
      <c r="J432" s="120" t="str">
        <f>IF(ISBLANK(I432),"",DATEDIF(I432,ﾃﾞｰﾀｼｰﾄ!$B$2,"Y"))</f>
        <v/>
      </c>
      <c r="K432" s="121"/>
      <c r="L432" s="121"/>
      <c r="M432" s="122"/>
      <c r="N432" s="123"/>
      <c r="O432" s="161"/>
    </row>
    <row r="433" spans="2:15" ht="13.5" customHeight="1">
      <c r="B433" s="97"/>
      <c r="C433" s="97"/>
      <c r="D433" s="97"/>
      <c r="E433" s="98"/>
      <c r="F433" s="97"/>
      <c r="G433" s="97"/>
      <c r="H433" s="99"/>
      <c r="I433" s="119"/>
      <c r="J433" s="120" t="str">
        <f>IF(ISBLANK(I433),"",DATEDIF(I433,ﾃﾞｰﾀｼｰﾄ!$B$2,"Y"))</f>
        <v/>
      </c>
      <c r="K433" s="121"/>
      <c r="L433" s="121"/>
      <c r="M433" s="122"/>
      <c r="N433" s="123"/>
      <c r="O433" s="161"/>
    </row>
    <row r="434" spans="2:15" ht="13.5" customHeight="1">
      <c r="B434" s="97"/>
      <c r="C434" s="97"/>
      <c r="D434" s="97"/>
      <c r="E434" s="98"/>
      <c r="F434" s="97"/>
      <c r="G434" s="97"/>
      <c r="H434" s="99"/>
      <c r="I434" s="119"/>
      <c r="J434" s="120" t="str">
        <f>IF(ISBLANK(I434),"",DATEDIF(I434,ﾃﾞｰﾀｼｰﾄ!$B$2,"Y"))</f>
        <v/>
      </c>
      <c r="K434" s="121"/>
      <c r="L434" s="121"/>
      <c r="M434" s="122"/>
      <c r="N434" s="123"/>
      <c r="O434" s="161"/>
    </row>
    <row r="435" spans="2:15" ht="13.5" customHeight="1">
      <c r="B435" s="97"/>
      <c r="C435" s="97"/>
      <c r="D435" s="97"/>
      <c r="E435" s="98"/>
      <c r="F435" s="97"/>
      <c r="G435" s="97"/>
      <c r="H435" s="99"/>
      <c r="I435" s="119"/>
      <c r="J435" s="120" t="str">
        <f>IF(ISBLANK(I435),"",DATEDIF(I435,ﾃﾞｰﾀｼｰﾄ!$B$2,"Y"))</f>
        <v/>
      </c>
      <c r="K435" s="121"/>
      <c r="L435" s="121"/>
      <c r="M435" s="122"/>
      <c r="N435" s="123"/>
      <c r="O435" s="161"/>
    </row>
    <row r="436" spans="2:15" ht="13.5" customHeight="1">
      <c r="B436" s="97"/>
      <c r="C436" s="97"/>
      <c r="D436" s="97"/>
      <c r="E436" s="98"/>
      <c r="F436" s="97"/>
      <c r="G436" s="97"/>
      <c r="H436" s="99"/>
      <c r="I436" s="119"/>
      <c r="J436" s="120" t="str">
        <f>IF(ISBLANK(I436),"",DATEDIF(I436,ﾃﾞｰﾀｼｰﾄ!$B$2,"Y"))</f>
        <v/>
      </c>
      <c r="K436" s="121"/>
      <c r="L436" s="121"/>
      <c r="M436" s="122"/>
      <c r="N436" s="123"/>
      <c r="O436" s="161"/>
    </row>
    <row r="437" spans="2:15" ht="13.5" customHeight="1">
      <c r="B437" s="97"/>
      <c r="C437" s="97"/>
      <c r="D437" s="97"/>
      <c r="E437" s="98"/>
      <c r="F437" s="97"/>
      <c r="G437" s="97"/>
      <c r="H437" s="99"/>
      <c r="I437" s="119"/>
      <c r="J437" s="120" t="str">
        <f>IF(ISBLANK(I437),"",DATEDIF(I437,ﾃﾞｰﾀｼｰﾄ!$B$2,"Y"))</f>
        <v/>
      </c>
      <c r="K437" s="121"/>
      <c r="L437" s="121"/>
      <c r="M437" s="122"/>
      <c r="N437" s="123"/>
      <c r="O437" s="161"/>
    </row>
    <row r="438" spans="2:15" ht="13.5" customHeight="1">
      <c r="B438" s="97"/>
      <c r="C438" s="97"/>
      <c r="D438" s="97"/>
      <c r="E438" s="98"/>
      <c r="F438" s="97"/>
      <c r="G438" s="97"/>
      <c r="H438" s="99"/>
      <c r="I438" s="119"/>
      <c r="J438" s="120" t="str">
        <f>IF(ISBLANK(I438),"",DATEDIF(I438,ﾃﾞｰﾀｼｰﾄ!$B$2,"Y"))</f>
        <v/>
      </c>
      <c r="K438" s="121"/>
      <c r="L438" s="121"/>
      <c r="M438" s="122"/>
      <c r="N438" s="123"/>
      <c r="O438" s="161"/>
    </row>
    <row r="439" spans="2:15" ht="13.5" customHeight="1">
      <c r="B439" s="97"/>
      <c r="C439" s="97"/>
      <c r="D439" s="97"/>
      <c r="E439" s="98"/>
      <c r="F439" s="97"/>
      <c r="G439" s="97"/>
      <c r="H439" s="99"/>
      <c r="I439" s="119"/>
      <c r="J439" s="120" t="str">
        <f>IF(ISBLANK(I439),"",DATEDIF(I439,ﾃﾞｰﾀｼｰﾄ!$B$2,"Y"))</f>
        <v/>
      </c>
      <c r="K439" s="121"/>
      <c r="L439" s="121"/>
      <c r="M439" s="122"/>
      <c r="N439" s="123"/>
      <c r="O439" s="161"/>
    </row>
    <row r="440" spans="2:15" ht="13.5" customHeight="1">
      <c r="B440" s="97"/>
      <c r="C440" s="97"/>
      <c r="D440" s="97"/>
      <c r="E440" s="98"/>
      <c r="F440" s="97"/>
      <c r="G440" s="97"/>
      <c r="H440" s="99"/>
      <c r="I440" s="119"/>
      <c r="J440" s="120" t="str">
        <f>IF(ISBLANK(I440),"",DATEDIF(I440,ﾃﾞｰﾀｼｰﾄ!$B$2,"Y"))</f>
        <v/>
      </c>
      <c r="K440" s="121"/>
      <c r="L440" s="121"/>
      <c r="M440" s="122"/>
      <c r="N440" s="123"/>
      <c r="O440" s="161"/>
    </row>
    <row r="441" spans="2:15" ht="13.5" customHeight="1">
      <c r="B441" s="97"/>
      <c r="C441" s="97"/>
      <c r="D441" s="97"/>
      <c r="E441" s="98"/>
      <c r="F441" s="97"/>
      <c r="G441" s="97"/>
      <c r="H441" s="99"/>
      <c r="I441" s="119"/>
      <c r="J441" s="120" t="str">
        <f>IF(ISBLANK(I441),"",DATEDIF(I441,ﾃﾞｰﾀｼｰﾄ!$B$2,"Y"))</f>
        <v/>
      </c>
      <c r="K441" s="121"/>
      <c r="L441" s="121"/>
      <c r="M441" s="122"/>
      <c r="N441" s="123"/>
      <c r="O441" s="161"/>
    </row>
    <row r="442" spans="2:15" ht="13.5" customHeight="1">
      <c r="B442" s="97"/>
      <c r="C442" s="97"/>
      <c r="D442" s="97"/>
      <c r="E442" s="98"/>
      <c r="F442" s="97"/>
      <c r="G442" s="97"/>
      <c r="H442" s="99"/>
      <c r="I442" s="119"/>
      <c r="J442" s="120" t="str">
        <f>IF(ISBLANK(I442),"",DATEDIF(I442,ﾃﾞｰﾀｼｰﾄ!$B$2,"Y"))</f>
        <v/>
      </c>
      <c r="K442" s="121"/>
      <c r="L442" s="121"/>
      <c r="M442" s="122"/>
      <c r="N442" s="123"/>
      <c r="O442" s="161"/>
    </row>
    <row r="443" spans="2:15" ht="13.5" customHeight="1">
      <c r="B443" s="97"/>
      <c r="C443" s="97"/>
      <c r="D443" s="97"/>
      <c r="E443" s="98"/>
      <c r="F443" s="97"/>
      <c r="G443" s="97"/>
      <c r="H443" s="99"/>
      <c r="I443" s="119"/>
      <c r="J443" s="120" t="str">
        <f>IF(ISBLANK(I443),"",DATEDIF(I443,ﾃﾞｰﾀｼｰﾄ!$B$2,"Y"))</f>
        <v/>
      </c>
      <c r="K443" s="121"/>
      <c r="L443" s="121"/>
      <c r="M443" s="122"/>
      <c r="N443" s="123"/>
      <c r="O443" s="161"/>
    </row>
    <row r="444" spans="2:15" ht="13.5" customHeight="1">
      <c r="B444" s="97"/>
      <c r="C444" s="97"/>
      <c r="D444" s="97"/>
      <c r="E444" s="98"/>
      <c r="F444" s="97"/>
      <c r="G444" s="97"/>
      <c r="H444" s="99"/>
      <c r="I444" s="119"/>
      <c r="J444" s="120" t="str">
        <f>IF(ISBLANK(I444),"",DATEDIF(I444,ﾃﾞｰﾀｼｰﾄ!$B$2,"Y"))</f>
        <v/>
      </c>
      <c r="K444" s="121"/>
      <c r="L444" s="121"/>
      <c r="M444" s="122"/>
      <c r="N444" s="123"/>
      <c r="O444" s="161"/>
    </row>
    <row r="445" spans="2:15" ht="13.5" customHeight="1">
      <c r="B445" s="97"/>
      <c r="C445" s="97"/>
      <c r="D445" s="97"/>
      <c r="E445" s="98"/>
      <c r="F445" s="97"/>
      <c r="G445" s="97"/>
      <c r="H445" s="99"/>
      <c r="I445" s="119"/>
      <c r="J445" s="120" t="str">
        <f>IF(ISBLANK(I445),"",DATEDIF(I445,ﾃﾞｰﾀｼｰﾄ!$B$2,"Y"))</f>
        <v/>
      </c>
      <c r="K445" s="121"/>
      <c r="L445" s="121"/>
      <c r="M445" s="122"/>
      <c r="N445" s="123"/>
      <c r="O445" s="161"/>
    </row>
    <row r="446" spans="2:15" ht="13.5" customHeight="1">
      <c r="B446" s="97"/>
      <c r="C446" s="97"/>
      <c r="D446" s="97"/>
      <c r="E446" s="98"/>
      <c r="F446" s="97"/>
      <c r="G446" s="97"/>
      <c r="H446" s="99"/>
      <c r="I446" s="119"/>
      <c r="J446" s="120" t="str">
        <f>IF(ISBLANK(I446),"",DATEDIF(I446,ﾃﾞｰﾀｼｰﾄ!$B$2,"Y"))</f>
        <v/>
      </c>
      <c r="K446" s="121"/>
      <c r="L446" s="121"/>
      <c r="M446" s="122"/>
      <c r="N446" s="123"/>
      <c r="O446" s="161"/>
    </row>
    <row r="447" spans="2:15" ht="13.5" customHeight="1">
      <c r="B447" s="97"/>
      <c r="C447" s="97"/>
      <c r="D447" s="97"/>
      <c r="E447" s="98"/>
      <c r="F447" s="97"/>
      <c r="G447" s="97"/>
      <c r="H447" s="99"/>
      <c r="I447" s="119"/>
      <c r="J447" s="120" t="str">
        <f>IF(ISBLANK(I447),"",DATEDIF(I447,ﾃﾞｰﾀｼｰﾄ!$B$2,"Y"))</f>
        <v/>
      </c>
      <c r="K447" s="121"/>
      <c r="L447" s="121"/>
      <c r="M447" s="122"/>
      <c r="N447" s="123"/>
      <c r="O447" s="161"/>
    </row>
    <row r="448" spans="2:15" ht="13.5" customHeight="1">
      <c r="B448" s="97"/>
      <c r="C448" s="97"/>
      <c r="D448" s="97"/>
      <c r="E448" s="98"/>
      <c r="F448" s="97"/>
      <c r="G448" s="97"/>
      <c r="H448" s="99"/>
      <c r="I448" s="119"/>
      <c r="J448" s="120" t="str">
        <f>IF(ISBLANK(I448),"",DATEDIF(I448,ﾃﾞｰﾀｼｰﾄ!$B$2,"Y"))</f>
        <v/>
      </c>
      <c r="K448" s="121"/>
      <c r="L448" s="121"/>
      <c r="M448" s="122"/>
      <c r="N448" s="123"/>
      <c r="O448" s="161"/>
    </row>
    <row r="449" spans="2:15" ht="13.5" customHeight="1">
      <c r="B449" s="97"/>
      <c r="C449" s="97"/>
      <c r="D449" s="97"/>
      <c r="E449" s="98"/>
      <c r="F449" s="97"/>
      <c r="G449" s="97"/>
      <c r="H449" s="99"/>
      <c r="I449" s="119"/>
      <c r="J449" s="120" t="str">
        <f>IF(ISBLANK(I449),"",DATEDIF(I449,ﾃﾞｰﾀｼｰﾄ!$B$2,"Y"))</f>
        <v/>
      </c>
      <c r="K449" s="121"/>
      <c r="L449" s="121"/>
      <c r="M449" s="122"/>
      <c r="N449" s="123"/>
      <c r="O449" s="161"/>
    </row>
    <row r="450" spans="2:15" ht="13.5" customHeight="1">
      <c r="B450" s="97"/>
      <c r="C450" s="97"/>
      <c r="D450" s="97"/>
      <c r="E450" s="98"/>
      <c r="F450" s="97"/>
      <c r="G450" s="97"/>
      <c r="H450" s="99"/>
      <c r="I450" s="119"/>
      <c r="J450" s="120" t="str">
        <f>IF(ISBLANK(I450),"",DATEDIF(I450,ﾃﾞｰﾀｼｰﾄ!$B$2,"Y"))</f>
        <v/>
      </c>
      <c r="K450" s="121"/>
      <c r="L450" s="121"/>
      <c r="M450" s="122"/>
      <c r="N450" s="123"/>
      <c r="O450" s="161"/>
    </row>
    <row r="451" spans="2:15" ht="13.5" customHeight="1">
      <c r="B451" s="97"/>
      <c r="C451" s="97"/>
      <c r="D451" s="97"/>
      <c r="E451" s="98"/>
      <c r="F451" s="97"/>
      <c r="G451" s="97"/>
      <c r="H451" s="99"/>
      <c r="I451" s="119"/>
      <c r="J451" s="120" t="str">
        <f>IF(ISBLANK(I451),"",DATEDIF(I451,ﾃﾞｰﾀｼｰﾄ!$B$2,"Y"))</f>
        <v/>
      </c>
      <c r="K451" s="121"/>
      <c r="L451" s="121"/>
      <c r="M451" s="122"/>
      <c r="N451" s="123"/>
      <c r="O451" s="161"/>
    </row>
    <row r="452" spans="2:15" ht="13.5" customHeight="1">
      <c r="B452" s="97"/>
      <c r="C452" s="97"/>
      <c r="D452" s="97"/>
      <c r="E452" s="98"/>
      <c r="F452" s="97"/>
      <c r="G452" s="97"/>
      <c r="H452" s="99"/>
      <c r="I452" s="119"/>
      <c r="J452" s="120" t="str">
        <f>IF(ISBLANK(I452),"",DATEDIF(I452,ﾃﾞｰﾀｼｰﾄ!$B$2,"Y"))</f>
        <v/>
      </c>
      <c r="K452" s="121"/>
      <c r="L452" s="121"/>
      <c r="M452" s="122"/>
      <c r="N452" s="123"/>
      <c r="O452" s="161"/>
    </row>
    <row r="453" spans="2:15" ht="13.5" customHeight="1">
      <c r="B453" s="97"/>
      <c r="C453" s="97"/>
      <c r="D453" s="97"/>
      <c r="E453" s="98"/>
      <c r="F453" s="97"/>
      <c r="G453" s="97"/>
      <c r="H453" s="99"/>
      <c r="I453" s="119"/>
      <c r="J453" s="120" t="str">
        <f>IF(ISBLANK(I453),"",DATEDIF(I453,ﾃﾞｰﾀｼｰﾄ!$B$2,"Y"))</f>
        <v/>
      </c>
      <c r="K453" s="121"/>
      <c r="L453" s="121"/>
      <c r="M453" s="122"/>
      <c r="N453" s="123"/>
      <c r="O453" s="161"/>
    </row>
    <row r="454" spans="2:15" ht="13.5" customHeight="1">
      <c r="B454" s="97"/>
      <c r="C454" s="97"/>
      <c r="D454" s="97"/>
      <c r="E454" s="98"/>
      <c r="F454" s="97"/>
      <c r="G454" s="97"/>
      <c r="H454" s="99"/>
      <c r="I454" s="119"/>
      <c r="J454" s="120" t="str">
        <f>IF(ISBLANK(I454),"",DATEDIF(I454,ﾃﾞｰﾀｼｰﾄ!$B$2,"Y"))</f>
        <v/>
      </c>
      <c r="K454" s="121"/>
      <c r="L454" s="121"/>
      <c r="M454" s="122"/>
      <c r="N454" s="123"/>
      <c r="O454" s="161"/>
    </row>
    <row r="455" spans="2:15" ht="13.5" customHeight="1">
      <c r="B455" s="97"/>
      <c r="C455" s="97"/>
      <c r="D455" s="97"/>
      <c r="E455" s="98"/>
      <c r="F455" s="97"/>
      <c r="G455" s="97"/>
      <c r="H455" s="99"/>
      <c r="I455" s="119"/>
      <c r="J455" s="120" t="str">
        <f>IF(ISBLANK(I455),"",DATEDIF(I455,ﾃﾞｰﾀｼｰﾄ!$B$2,"Y"))</f>
        <v/>
      </c>
      <c r="K455" s="121"/>
      <c r="L455" s="121"/>
      <c r="M455" s="122"/>
      <c r="N455" s="123"/>
      <c r="O455" s="161"/>
    </row>
    <row r="456" spans="2:15" ht="13.5" customHeight="1">
      <c r="B456" s="97"/>
      <c r="C456" s="97"/>
      <c r="D456" s="97"/>
      <c r="E456" s="98"/>
      <c r="F456" s="97"/>
      <c r="G456" s="97"/>
      <c r="H456" s="99"/>
      <c r="I456" s="119"/>
      <c r="J456" s="120" t="str">
        <f>IF(ISBLANK(I456),"",DATEDIF(I456,ﾃﾞｰﾀｼｰﾄ!$B$2,"Y"))</f>
        <v/>
      </c>
      <c r="K456" s="121"/>
      <c r="L456" s="121"/>
      <c r="M456" s="122"/>
      <c r="N456" s="123"/>
      <c r="O456" s="161"/>
    </row>
    <row r="457" spans="2:15" ht="13.5" customHeight="1">
      <c r="B457" s="97"/>
      <c r="C457" s="97"/>
      <c r="D457" s="97"/>
      <c r="E457" s="98"/>
      <c r="F457" s="97"/>
      <c r="G457" s="97"/>
      <c r="H457" s="99"/>
      <c r="I457" s="119"/>
      <c r="J457" s="120" t="str">
        <f>IF(ISBLANK(I457),"",DATEDIF(I457,ﾃﾞｰﾀｼｰﾄ!$B$2,"Y"))</f>
        <v/>
      </c>
      <c r="K457" s="121"/>
      <c r="L457" s="121"/>
      <c r="M457" s="122"/>
      <c r="N457" s="123"/>
      <c r="O457" s="161"/>
    </row>
    <row r="458" spans="2:15" ht="13.5" customHeight="1">
      <c r="B458" s="97"/>
      <c r="C458" s="97"/>
      <c r="D458" s="97"/>
      <c r="E458" s="98"/>
      <c r="F458" s="97"/>
      <c r="G458" s="97"/>
      <c r="H458" s="99"/>
      <c r="I458" s="119"/>
      <c r="J458" s="120" t="str">
        <f>IF(ISBLANK(I458),"",DATEDIF(I458,ﾃﾞｰﾀｼｰﾄ!$B$2,"Y"))</f>
        <v/>
      </c>
      <c r="K458" s="121"/>
      <c r="L458" s="121"/>
      <c r="M458" s="122"/>
      <c r="N458" s="123"/>
      <c r="O458" s="161"/>
    </row>
    <row r="459" spans="2:15" ht="13.5" customHeight="1">
      <c r="B459" s="97"/>
      <c r="C459" s="97"/>
      <c r="D459" s="97"/>
      <c r="E459" s="98"/>
      <c r="F459" s="97"/>
      <c r="G459" s="97"/>
      <c r="H459" s="99"/>
      <c r="I459" s="119"/>
      <c r="J459" s="120" t="str">
        <f>IF(ISBLANK(I459),"",DATEDIF(I459,ﾃﾞｰﾀｼｰﾄ!$B$2,"Y"))</f>
        <v/>
      </c>
      <c r="K459" s="121"/>
      <c r="L459" s="121"/>
      <c r="M459" s="122"/>
      <c r="N459" s="123"/>
      <c r="O459" s="161"/>
    </row>
    <row r="460" spans="2:15" ht="13.5" customHeight="1">
      <c r="B460" s="97"/>
      <c r="C460" s="97"/>
      <c r="D460" s="97"/>
      <c r="E460" s="98"/>
      <c r="F460" s="97"/>
      <c r="G460" s="97"/>
      <c r="H460" s="99"/>
      <c r="I460" s="119"/>
      <c r="J460" s="120" t="str">
        <f>IF(ISBLANK(I460),"",DATEDIF(I460,ﾃﾞｰﾀｼｰﾄ!$B$2,"Y"))</f>
        <v/>
      </c>
      <c r="K460" s="121"/>
      <c r="L460" s="121"/>
      <c r="M460" s="122"/>
      <c r="N460" s="123"/>
      <c r="O460" s="161"/>
    </row>
    <row r="461" spans="2:15" ht="13.5" customHeight="1">
      <c r="B461" s="97"/>
      <c r="C461" s="97"/>
      <c r="D461" s="97"/>
      <c r="E461" s="98"/>
      <c r="F461" s="97"/>
      <c r="G461" s="97"/>
      <c r="H461" s="99"/>
      <c r="I461" s="119"/>
      <c r="J461" s="120" t="str">
        <f>IF(ISBLANK(I461),"",DATEDIF(I461,ﾃﾞｰﾀｼｰﾄ!$B$2,"Y"))</f>
        <v/>
      </c>
      <c r="K461" s="121"/>
      <c r="L461" s="121"/>
      <c r="M461" s="122"/>
      <c r="N461" s="123"/>
      <c r="O461" s="161"/>
    </row>
    <row r="462" spans="2:15" ht="13.5" customHeight="1">
      <c r="B462" s="97"/>
      <c r="C462" s="97"/>
      <c r="D462" s="97"/>
      <c r="E462" s="98"/>
      <c r="F462" s="97"/>
      <c r="G462" s="97"/>
      <c r="H462" s="99"/>
      <c r="I462" s="119"/>
      <c r="J462" s="120" t="str">
        <f>IF(ISBLANK(I462),"",DATEDIF(I462,ﾃﾞｰﾀｼｰﾄ!$B$2,"Y"))</f>
        <v/>
      </c>
      <c r="K462" s="121"/>
      <c r="L462" s="121"/>
      <c r="M462" s="122"/>
      <c r="N462" s="123"/>
      <c r="O462" s="161"/>
    </row>
    <row r="463" spans="2:15" ht="13.5" customHeight="1">
      <c r="B463" s="97"/>
      <c r="C463" s="97"/>
      <c r="D463" s="97"/>
      <c r="E463" s="98"/>
      <c r="F463" s="97"/>
      <c r="G463" s="97"/>
      <c r="H463" s="99"/>
      <c r="I463" s="119"/>
      <c r="J463" s="120" t="str">
        <f>IF(ISBLANK(I463),"",DATEDIF(I463,ﾃﾞｰﾀｼｰﾄ!$B$2,"Y"))</f>
        <v/>
      </c>
      <c r="K463" s="121"/>
      <c r="L463" s="121"/>
      <c r="M463" s="122"/>
      <c r="N463" s="123"/>
      <c r="O463" s="161"/>
    </row>
    <row r="464" spans="2:15" ht="13.5" customHeight="1">
      <c r="B464" s="97"/>
      <c r="C464" s="97"/>
      <c r="D464" s="97"/>
      <c r="E464" s="98"/>
      <c r="F464" s="97"/>
      <c r="G464" s="97"/>
      <c r="H464" s="99"/>
      <c r="I464" s="119"/>
      <c r="J464" s="120" t="str">
        <f>IF(ISBLANK(I464),"",DATEDIF(I464,ﾃﾞｰﾀｼｰﾄ!$B$2,"Y"))</f>
        <v/>
      </c>
      <c r="K464" s="121"/>
      <c r="L464" s="121"/>
      <c r="M464" s="122"/>
      <c r="N464" s="123"/>
      <c r="O464" s="161"/>
    </row>
    <row r="465" spans="2:15" ht="13.5" customHeight="1">
      <c r="B465" s="97"/>
      <c r="C465" s="97"/>
      <c r="D465" s="97"/>
      <c r="E465" s="98"/>
      <c r="F465" s="97"/>
      <c r="G465" s="97"/>
      <c r="H465" s="99"/>
      <c r="I465" s="119"/>
      <c r="J465" s="120" t="str">
        <f>IF(ISBLANK(I465),"",DATEDIF(I465,ﾃﾞｰﾀｼｰﾄ!$B$2,"Y"))</f>
        <v/>
      </c>
      <c r="K465" s="121"/>
      <c r="L465" s="121"/>
      <c r="M465" s="122"/>
      <c r="N465" s="123"/>
      <c r="O465" s="161"/>
    </row>
    <row r="466" spans="2:15" ht="13.5" customHeight="1">
      <c r="B466" s="97"/>
      <c r="C466" s="97"/>
      <c r="D466" s="97"/>
      <c r="E466" s="98"/>
      <c r="F466" s="97"/>
      <c r="G466" s="97"/>
      <c r="H466" s="99"/>
      <c r="I466" s="119"/>
      <c r="J466" s="120" t="str">
        <f>IF(ISBLANK(I466),"",DATEDIF(I466,ﾃﾞｰﾀｼｰﾄ!$B$2,"Y"))</f>
        <v/>
      </c>
      <c r="K466" s="121"/>
      <c r="L466" s="121"/>
      <c r="M466" s="122"/>
      <c r="N466" s="123"/>
      <c r="O466" s="161"/>
    </row>
    <row r="467" spans="2:15" ht="13.5" customHeight="1">
      <c r="B467" s="97"/>
      <c r="C467" s="97"/>
      <c r="D467" s="97"/>
      <c r="E467" s="98"/>
      <c r="F467" s="97"/>
      <c r="G467" s="97"/>
      <c r="H467" s="99"/>
      <c r="I467" s="119"/>
      <c r="J467" s="120" t="str">
        <f>IF(ISBLANK(I467),"",DATEDIF(I467,ﾃﾞｰﾀｼｰﾄ!$B$2,"Y"))</f>
        <v/>
      </c>
      <c r="K467" s="121"/>
      <c r="L467" s="121"/>
      <c r="M467" s="122"/>
      <c r="N467" s="123"/>
      <c r="O467" s="161"/>
    </row>
    <row r="468" spans="2:15" ht="13.5" customHeight="1">
      <c r="B468" s="97"/>
      <c r="C468" s="97"/>
      <c r="D468" s="97"/>
      <c r="E468" s="98"/>
      <c r="F468" s="97"/>
      <c r="G468" s="97"/>
      <c r="H468" s="99"/>
      <c r="I468" s="119"/>
      <c r="J468" s="120" t="str">
        <f>IF(ISBLANK(I468),"",DATEDIF(I468,ﾃﾞｰﾀｼｰﾄ!$B$2,"Y"))</f>
        <v/>
      </c>
      <c r="K468" s="121"/>
      <c r="L468" s="121"/>
      <c r="M468" s="122"/>
      <c r="N468" s="123"/>
      <c r="O468" s="161"/>
    </row>
    <row r="469" spans="2:15" ht="13.5" customHeight="1">
      <c r="B469" s="97"/>
      <c r="C469" s="97"/>
      <c r="D469" s="97"/>
      <c r="E469" s="98"/>
      <c r="F469" s="97"/>
      <c r="G469" s="97"/>
      <c r="H469" s="99"/>
      <c r="I469" s="119"/>
      <c r="J469" s="120" t="str">
        <f>IF(ISBLANK(I469),"",DATEDIF(I469,ﾃﾞｰﾀｼｰﾄ!$B$2,"Y"))</f>
        <v/>
      </c>
      <c r="K469" s="121"/>
      <c r="L469" s="121"/>
      <c r="M469" s="122"/>
      <c r="N469" s="123"/>
      <c r="O469" s="161"/>
    </row>
    <row r="470" spans="2:15" ht="13.5" customHeight="1">
      <c r="B470" s="97"/>
      <c r="C470" s="97"/>
      <c r="D470" s="97"/>
      <c r="E470" s="98"/>
      <c r="F470" s="97"/>
      <c r="G470" s="97"/>
      <c r="H470" s="99"/>
      <c r="I470" s="119"/>
      <c r="J470" s="120" t="str">
        <f>IF(ISBLANK(I470),"",DATEDIF(I470,ﾃﾞｰﾀｼｰﾄ!$B$2,"Y"))</f>
        <v/>
      </c>
      <c r="K470" s="121"/>
      <c r="L470" s="121"/>
      <c r="M470" s="122"/>
      <c r="N470" s="123"/>
      <c r="O470" s="161"/>
    </row>
    <row r="471" spans="2:15" ht="13.5" customHeight="1">
      <c r="B471" s="97"/>
      <c r="C471" s="97"/>
      <c r="D471" s="97"/>
      <c r="E471" s="98"/>
      <c r="F471" s="97"/>
      <c r="G471" s="97"/>
      <c r="H471" s="99"/>
      <c r="I471" s="119"/>
      <c r="J471" s="120" t="str">
        <f>IF(ISBLANK(I471),"",DATEDIF(I471,ﾃﾞｰﾀｼｰﾄ!$B$2,"Y"))</f>
        <v/>
      </c>
      <c r="K471" s="121"/>
      <c r="L471" s="121"/>
      <c r="M471" s="122"/>
      <c r="N471" s="123"/>
      <c r="O471" s="161"/>
    </row>
    <row r="472" spans="2:15" ht="13.5" customHeight="1">
      <c r="B472" s="97"/>
      <c r="C472" s="97"/>
      <c r="D472" s="97"/>
      <c r="E472" s="98"/>
      <c r="F472" s="97"/>
      <c r="G472" s="97"/>
      <c r="H472" s="99"/>
      <c r="I472" s="119"/>
      <c r="J472" s="120" t="str">
        <f>IF(ISBLANK(I472),"",DATEDIF(I472,ﾃﾞｰﾀｼｰﾄ!$B$2,"Y"))</f>
        <v/>
      </c>
      <c r="K472" s="121"/>
      <c r="L472" s="121"/>
      <c r="M472" s="122"/>
      <c r="N472" s="123"/>
      <c r="O472" s="161"/>
    </row>
    <row r="473" spans="2:15" ht="13.5" customHeight="1">
      <c r="B473" s="97"/>
      <c r="C473" s="97"/>
      <c r="D473" s="97"/>
      <c r="E473" s="98"/>
      <c r="F473" s="97"/>
      <c r="G473" s="97"/>
      <c r="H473" s="99"/>
      <c r="I473" s="119"/>
      <c r="J473" s="120" t="str">
        <f>IF(ISBLANK(I473),"",DATEDIF(I473,ﾃﾞｰﾀｼｰﾄ!$B$2,"Y"))</f>
        <v/>
      </c>
      <c r="K473" s="121"/>
      <c r="L473" s="121"/>
      <c r="M473" s="122"/>
      <c r="N473" s="123"/>
      <c r="O473" s="161"/>
    </row>
    <row r="474" spans="2:15" ht="13.5" customHeight="1">
      <c r="B474" s="97"/>
      <c r="C474" s="97"/>
      <c r="D474" s="97"/>
      <c r="E474" s="98"/>
      <c r="F474" s="97"/>
      <c r="G474" s="97"/>
      <c r="H474" s="99"/>
      <c r="I474" s="119"/>
      <c r="J474" s="120" t="str">
        <f>IF(ISBLANK(I474),"",DATEDIF(I474,ﾃﾞｰﾀｼｰﾄ!$B$2,"Y"))</f>
        <v/>
      </c>
      <c r="K474" s="121"/>
      <c r="L474" s="121"/>
      <c r="M474" s="122"/>
      <c r="N474" s="123"/>
      <c r="O474" s="161"/>
    </row>
    <row r="475" spans="2:15" ht="13.5" customHeight="1">
      <c r="B475" s="97"/>
      <c r="C475" s="97"/>
      <c r="D475" s="97"/>
      <c r="E475" s="98"/>
      <c r="F475" s="97"/>
      <c r="G475" s="97"/>
      <c r="H475" s="99"/>
      <c r="I475" s="119"/>
      <c r="J475" s="120" t="str">
        <f>IF(ISBLANK(I475),"",DATEDIF(I475,ﾃﾞｰﾀｼｰﾄ!$B$2,"Y"))</f>
        <v/>
      </c>
      <c r="K475" s="121"/>
      <c r="L475" s="121"/>
      <c r="M475" s="122"/>
      <c r="N475" s="123"/>
      <c r="O475" s="161"/>
    </row>
    <row r="476" spans="2:15" ht="13.5" customHeight="1">
      <c r="B476" s="97"/>
      <c r="C476" s="97"/>
      <c r="D476" s="97"/>
      <c r="E476" s="98"/>
      <c r="F476" s="97"/>
      <c r="G476" s="97"/>
      <c r="H476" s="99"/>
      <c r="I476" s="119"/>
      <c r="J476" s="120" t="str">
        <f>IF(ISBLANK(I476),"",DATEDIF(I476,ﾃﾞｰﾀｼｰﾄ!$B$2,"Y"))</f>
        <v/>
      </c>
      <c r="K476" s="121"/>
      <c r="L476" s="121"/>
      <c r="M476" s="122"/>
      <c r="N476" s="123"/>
      <c r="O476" s="161"/>
    </row>
    <row r="477" spans="2:15" ht="13.5" customHeight="1">
      <c r="B477" s="97"/>
      <c r="C477" s="97"/>
      <c r="D477" s="97"/>
      <c r="E477" s="98"/>
      <c r="F477" s="97"/>
      <c r="G477" s="97"/>
      <c r="H477" s="99"/>
      <c r="I477" s="119"/>
      <c r="J477" s="120" t="str">
        <f>IF(ISBLANK(I477),"",DATEDIF(I477,ﾃﾞｰﾀｼｰﾄ!$B$2,"Y"))</f>
        <v/>
      </c>
      <c r="K477" s="121"/>
      <c r="L477" s="121"/>
      <c r="M477" s="122"/>
      <c r="N477" s="123"/>
      <c r="O477" s="161"/>
    </row>
    <row r="478" spans="2:15" ht="13.5" customHeight="1">
      <c r="B478" s="97"/>
      <c r="C478" s="97"/>
      <c r="D478" s="97"/>
      <c r="E478" s="98"/>
      <c r="F478" s="97"/>
      <c r="G478" s="97"/>
      <c r="H478" s="99"/>
      <c r="I478" s="119"/>
      <c r="J478" s="120" t="str">
        <f>IF(ISBLANK(I478),"",DATEDIF(I478,ﾃﾞｰﾀｼｰﾄ!$B$2,"Y"))</f>
        <v/>
      </c>
      <c r="K478" s="121"/>
      <c r="L478" s="121"/>
      <c r="M478" s="122"/>
      <c r="N478" s="123"/>
      <c r="O478" s="161"/>
    </row>
    <row r="479" spans="2:15" ht="13.5" customHeight="1">
      <c r="B479" s="97"/>
      <c r="C479" s="97"/>
      <c r="D479" s="97"/>
      <c r="E479" s="98"/>
      <c r="F479" s="97"/>
      <c r="G479" s="97"/>
      <c r="H479" s="99"/>
      <c r="I479" s="119"/>
      <c r="J479" s="120" t="str">
        <f>IF(ISBLANK(I479),"",DATEDIF(I479,ﾃﾞｰﾀｼｰﾄ!$B$2,"Y"))</f>
        <v/>
      </c>
      <c r="K479" s="121"/>
      <c r="L479" s="121"/>
      <c r="M479" s="122"/>
      <c r="N479" s="123"/>
      <c r="O479" s="161"/>
    </row>
    <row r="480" spans="2:15" ht="13.5" customHeight="1">
      <c r="B480" s="97"/>
      <c r="C480" s="97"/>
      <c r="D480" s="97"/>
      <c r="E480" s="98"/>
      <c r="F480" s="97"/>
      <c r="G480" s="97"/>
      <c r="H480" s="99"/>
      <c r="I480" s="119"/>
      <c r="J480" s="120" t="str">
        <f>IF(ISBLANK(I480),"",DATEDIF(I480,ﾃﾞｰﾀｼｰﾄ!$B$2,"Y"))</f>
        <v/>
      </c>
      <c r="K480" s="121"/>
      <c r="L480" s="121"/>
      <c r="M480" s="122"/>
      <c r="N480" s="123"/>
      <c r="O480" s="161"/>
    </row>
    <row r="481" spans="2:15" ht="13.5" customHeight="1">
      <c r="B481" s="97"/>
      <c r="C481" s="97"/>
      <c r="D481" s="97"/>
      <c r="E481" s="98"/>
      <c r="F481" s="97"/>
      <c r="G481" s="97"/>
      <c r="H481" s="99"/>
      <c r="I481" s="119"/>
      <c r="J481" s="120" t="str">
        <f>IF(ISBLANK(I481),"",DATEDIF(I481,ﾃﾞｰﾀｼｰﾄ!$B$2,"Y"))</f>
        <v/>
      </c>
      <c r="K481" s="121"/>
      <c r="L481" s="121"/>
      <c r="M481" s="122"/>
      <c r="N481" s="123"/>
      <c r="O481" s="161"/>
    </row>
    <row r="482" spans="2:15" ht="13.5" customHeight="1">
      <c r="B482" s="97"/>
      <c r="C482" s="97"/>
      <c r="D482" s="97"/>
      <c r="E482" s="98"/>
      <c r="F482" s="97"/>
      <c r="G482" s="97"/>
      <c r="H482" s="99"/>
      <c r="I482" s="119"/>
      <c r="J482" s="120" t="str">
        <f>IF(ISBLANK(I482),"",DATEDIF(I482,ﾃﾞｰﾀｼｰﾄ!$B$2,"Y"))</f>
        <v/>
      </c>
      <c r="K482" s="121"/>
      <c r="L482" s="121"/>
      <c r="M482" s="122"/>
      <c r="N482" s="123"/>
      <c r="O482" s="161"/>
    </row>
    <row r="483" spans="2:15" ht="13.5" customHeight="1">
      <c r="B483" s="97"/>
      <c r="C483" s="97"/>
      <c r="D483" s="97"/>
      <c r="E483" s="98"/>
      <c r="F483" s="97"/>
      <c r="G483" s="97"/>
      <c r="H483" s="99"/>
      <c r="I483" s="119"/>
      <c r="J483" s="120" t="str">
        <f>IF(ISBLANK(I483),"",DATEDIF(I483,ﾃﾞｰﾀｼｰﾄ!$B$2,"Y"))</f>
        <v/>
      </c>
      <c r="K483" s="121"/>
      <c r="L483" s="121"/>
      <c r="M483" s="122"/>
      <c r="N483" s="123"/>
      <c r="O483" s="161"/>
    </row>
    <row r="484" spans="2:15" ht="13.5" customHeight="1">
      <c r="B484" s="97"/>
      <c r="C484" s="97"/>
      <c r="D484" s="97"/>
      <c r="E484" s="98"/>
      <c r="F484" s="97"/>
      <c r="G484" s="97"/>
      <c r="H484" s="99"/>
      <c r="I484" s="119"/>
      <c r="J484" s="120" t="str">
        <f>IF(ISBLANK(I484),"",DATEDIF(I484,ﾃﾞｰﾀｼｰﾄ!$B$2,"Y"))</f>
        <v/>
      </c>
      <c r="K484" s="121"/>
      <c r="L484" s="121"/>
      <c r="M484" s="122"/>
      <c r="N484" s="123"/>
      <c r="O484" s="161"/>
    </row>
    <row r="485" spans="2:15" ht="13.5" customHeight="1">
      <c r="B485" s="97"/>
      <c r="C485" s="97"/>
      <c r="D485" s="97"/>
      <c r="E485" s="98"/>
      <c r="F485" s="97"/>
      <c r="G485" s="97"/>
      <c r="H485" s="99"/>
      <c r="I485" s="119"/>
      <c r="J485" s="120" t="str">
        <f>IF(ISBLANK(I485),"",DATEDIF(I485,ﾃﾞｰﾀｼｰﾄ!$B$2,"Y"))</f>
        <v/>
      </c>
      <c r="K485" s="121"/>
      <c r="L485" s="121"/>
      <c r="M485" s="122"/>
      <c r="N485" s="123"/>
      <c r="O485" s="161"/>
    </row>
    <row r="486" spans="2:15" ht="13.5" customHeight="1">
      <c r="B486" s="97"/>
      <c r="C486" s="97"/>
      <c r="D486" s="97"/>
      <c r="E486" s="98"/>
      <c r="F486" s="97"/>
      <c r="G486" s="97"/>
      <c r="H486" s="99"/>
      <c r="I486" s="119"/>
      <c r="J486" s="120" t="str">
        <f>IF(ISBLANK(I486),"",DATEDIF(I486,ﾃﾞｰﾀｼｰﾄ!$B$2,"Y"))</f>
        <v/>
      </c>
      <c r="K486" s="121"/>
      <c r="L486" s="121"/>
      <c r="M486" s="122"/>
      <c r="N486" s="123"/>
      <c r="O486" s="161"/>
    </row>
    <row r="487" spans="2:15" ht="13.5" customHeight="1">
      <c r="B487" s="97"/>
      <c r="C487" s="97"/>
      <c r="D487" s="97"/>
      <c r="E487" s="98"/>
      <c r="F487" s="97"/>
      <c r="G487" s="97"/>
      <c r="H487" s="99"/>
      <c r="I487" s="119"/>
      <c r="J487" s="120" t="str">
        <f>IF(ISBLANK(I487),"",DATEDIF(I487,ﾃﾞｰﾀｼｰﾄ!$B$2,"Y"))</f>
        <v/>
      </c>
      <c r="K487" s="121"/>
      <c r="L487" s="121"/>
      <c r="M487" s="122"/>
      <c r="N487" s="123"/>
      <c r="O487" s="161"/>
    </row>
    <row r="488" spans="2:15" ht="13.5" customHeight="1">
      <c r="B488" s="97"/>
      <c r="C488" s="97"/>
      <c r="D488" s="97"/>
      <c r="E488" s="98"/>
      <c r="F488" s="97"/>
      <c r="G488" s="97"/>
      <c r="H488" s="99"/>
      <c r="I488" s="119"/>
      <c r="J488" s="120" t="str">
        <f>IF(ISBLANK(I488),"",DATEDIF(I488,ﾃﾞｰﾀｼｰﾄ!$B$2,"Y"))</f>
        <v/>
      </c>
      <c r="K488" s="121"/>
      <c r="L488" s="121"/>
      <c r="M488" s="122"/>
      <c r="N488" s="123"/>
      <c r="O488" s="161"/>
    </row>
    <row r="489" spans="2:15" ht="13.5" customHeight="1">
      <c r="B489" s="97"/>
      <c r="C489" s="97"/>
      <c r="D489" s="97"/>
      <c r="E489" s="98"/>
      <c r="F489" s="97"/>
      <c r="G489" s="97"/>
      <c r="H489" s="99"/>
      <c r="I489" s="119"/>
      <c r="J489" s="120" t="str">
        <f>IF(ISBLANK(I489),"",DATEDIF(I489,ﾃﾞｰﾀｼｰﾄ!$B$2,"Y"))</f>
        <v/>
      </c>
      <c r="K489" s="121"/>
      <c r="L489" s="121"/>
      <c r="M489" s="122"/>
      <c r="N489" s="123"/>
      <c r="O489" s="161"/>
    </row>
    <row r="490" spans="2:15" ht="13.5" customHeight="1">
      <c r="B490" s="97"/>
      <c r="C490" s="97"/>
      <c r="D490" s="97"/>
      <c r="E490" s="98"/>
      <c r="F490" s="97"/>
      <c r="G490" s="97"/>
      <c r="H490" s="99"/>
      <c r="I490" s="119"/>
      <c r="J490" s="120" t="str">
        <f>IF(ISBLANK(I490),"",DATEDIF(I490,ﾃﾞｰﾀｼｰﾄ!$B$2,"Y"))</f>
        <v/>
      </c>
      <c r="K490" s="121"/>
      <c r="L490" s="121"/>
      <c r="M490" s="122"/>
      <c r="N490" s="123"/>
      <c r="O490" s="161"/>
    </row>
    <row r="491" spans="2:15" ht="13.5" customHeight="1">
      <c r="B491" s="97"/>
      <c r="C491" s="97"/>
      <c r="D491" s="97"/>
      <c r="E491" s="98"/>
      <c r="F491" s="97"/>
      <c r="G491" s="97"/>
      <c r="H491" s="99"/>
      <c r="I491" s="119"/>
      <c r="J491" s="120" t="str">
        <f>IF(ISBLANK(I491),"",DATEDIF(I491,ﾃﾞｰﾀｼｰﾄ!$B$2,"Y"))</f>
        <v/>
      </c>
      <c r="K491" s="121"/>
      <c r="L491" s="121"/>
      <c r="M491" s="122"/>
      <c r="N491" s="123"/>
      <c r="O491" s="161"/>
    </row>
    <row r="492" spans="2:15" ht="13.5" customHeight="1">
      <c r="B492" s="97"/>
      <c r="C492" s="97"/>
      <c r="D492" s="97"/>
      <c r="E492" s="98"/>
      <c r="F492" s="97"/>
      <c r="G492" s="97"/>
      <c r="H492" s="99"/>
      <c r="I492" s="119"/>
      <c r="J492" s="120" t="str">
        <f>IF(ISBLANK(I492),"",DATEDIF(I492,ﾃﾞｰﾀｼｰﾄ!$B$2,"Y"))</f>
        <v/>
      </c>
      <c r="K492" s="121"/>
      <c r="L492" s="121"/>
      <c r="M492" s="122"/>
      <c r="N492" s="123"/>
      <c r="O492" s="161"/>
    </row>
    <row r="493" spans="2:15" ht="13.5" customHeight="1">
      <c r="B493" s="97"/>
      <c r="C493" s="97"/>
      <c r="D493" s="97"/>
      <c r="E493" s="98"/>
      <c r="F493" s="97"/>
      <c r="G493" s="97"/>
      <c r="H493" s="99"/>
      <c r="I493" s="119"/>
      <c r="J493" s="120" t="str">
        <f>IF(ISBLANK(I493),"",DATEDIF(I493,ﾃﾞｰﾀｼｰﾄ!$B$2,"Y"))</f>
        <v/>
      </c>
      <c r="K493" s="121"/>
      <c r="L493" s="121"/>
      <c r="M493" s="122"/>
      <c r="N493" s="123"/>
      <c r="O493" s="161"/>
    </row>
    <row r="494" spans="2:15" ht="13.5" customHeight="1">
      <c r="B494" s="97"/>
      <c r="C494" s="97"/>
      <c r="D494" s="97"/>
      <c r="E494" s="98"/>
      <c r="F494" s="97"/>
      <c r="G494" s="97"/>
      <c r="H494" s="99"/>
      <c r="I494" s="119"/>
      <c r="J494" s="120" t="str">
        <f>IF(ISBLANK(I494),"",DATEDIF(I494,ﾃﾞｰﾀｼｰﾄ!$B$2,"Y"))</f>
        <v/>
      </c>
      <c r="K494" s="121"/>
      <c r="L494" s="121"/>
      <c r="M494" s="122"/>
      <c r="N494" s="123"/>
      <c r="O494" s="161"/>
    </row>
    <row r="495" spans="2:15" ht="13.5" customHeight="1">
      <c r="B495" s="97"/>
      <c r="C495" s="97"/>
      <c r="D495" s="97"/>
      <c r="E495" s="98"/>
      <c r="F495" s="97"/>
      <c r="G495" s="97"/>
      <c r="H495" s="99"/>
      <c r="I495" s="119"/>
      <c r="J495" s="120" t="str">
        <f>IF(ISBLANK(I495),"",DATEDIF(I495,ﾃﾞｰﾀｼｰﾄ!$B$2,"Y"))</f>
        <v/>
      </c>
      <c r="K495" s="121"/>
      <c r="L495" s="121"/>
      <c r="M495" s="122"/>
      <c r="N495" s="123"/>
      <c r="O495" s="161"/>
    </row>
    <row r="496" spans="2:15" ht="13.5" customHeight="1">
      <c r="B496" s="97"/>
      <c r="C496" s="97"/>
      <c r="D496" s="97"/>
      <c r="E496" s="98"/>
      <c r="F496" s="97"/>
      <c r="G496" s="97"/>
      <c r="H496" s="99"/>
      <c r="I496" s="119"/>
      <c r="J496" s="120" t="str">
        <f>IF(ISBLANK(I496),"",DATEDIF(I496,ﾃﾞｰﾀｼｰﾄ!$B$2,"Y"))</f>
        <v/>
      </c>
      <c r="K496" s="121"/>
      <c r="L496" s="121"/>
      <c r="M496" s="122"/>
      <c r="N496" s="123"/>
      <c r="O496" s="161"/>
    </row>
    <row r="497" spans="2:15" ht="13.5" customHeight="1">
      <c r="B497" s="97"/>
      <c r="C497" s="97"/>
      <c r="D497" s="97"/>
      <c r="E497" s="98"/>
      <c r="F497" s="97"/>
      <c r="G497" s="97"/>
      <c r="H497" s="99"/>
      <c r="I497" s="119"/>
      <c r="J497" s="120" t="str">
        <f>IF(ISBLANK(I497),"",DATEDIF(I497,ﾃﾞｰﾀｼｰﾄ!$B$2,"Y"))</f>
        <v/>
      </c>
      <c r="K497" s="121"/>
      <c r="L497" s="121"/>
      <c r="M497" s="122"/>
      <c r="N497" s="123"/>
      <c r="O497" s="161"/>
    </row>
    <row r="498" spans="2:15" ht="13.5" customHeight="1">
      <c r="B498" s="97"/>
      <c r="C498" s="97"/>
      <c r="D498" s="97"/>
      <c r="E498" s="98"/>
      <c r="F498" s="97"/>
      <c r="G498" s="97"/>
      <c r="H498" s="99"/>
      <c r="I498" s="119"/>
      <c r="J498" s="120" t="str">
        <f>IF(ISBLANK(I498),"",DATEDIF(I498,ﾃﾞｰﾀｼｰﾄ!$B$2,"Y"))</f>
        <v/>
      </c>
      <c r="K498" s="121"/>
      <c r="L498" s="121"/>
      <c r="M498" s="122"/>
      <c r="N498" s="123"/>
      <c r="O498" s="161"/>
    </row>
    <row r="499" spans="2:15" ht="13.5" customHeight="1">
      <c r="B499" s="97"/>
      <c r="C499" s="97"/>
      <c r="D499" s="97"/>
      <c r="E499" s="98"/>
      <c r="F499" s="97"/>
      <c r="G499" s="97"/>
      <c r="H499" s="99"/>
      <c r="I499" s="119"/>
      <c r="J499" s="120" t="str">
        <f>IF(ISBLANK(I499),"",DATEDIF(I499,ﾃﾞｰﾀｼｰﾄ!$B$2,"Y"))</f>
        <v/>
      </c>
      <c r="K499" s="121"/>
      <c r="L499" s="121"/>
      <c r="M499" s="122"/>
      <c r="N499" s="123"/>
      <c r="O499" s="161"/>
    </row>
    <row r="500" spans="2:15" ht="13.5" customHeight="1">
      <c r="B500" s="97"/>
      <c r="C500" s="97"/>
      <c r="D500" s="97"/>
      <c r="E500" s="98"/>
      <c r="F500" s="97"/>
      <c r="G500" s="97"/>
      <c r="H500" s="99"/>
      <c r="I500" s="119"/>
      <c r="J500" s="120" t="str">
        <f>IF(ISBLANK(I500),"",DATEDIF(I500,ﾃﾞｰﾀｼｰﾄ!$B$2,"Y"))</f>
        <v/>
      </c>
      <c r="K500" s="121"/>
      <c r="L500" s="121"/>
      <c r="M500" s="122"/>
      <c r="N500" s="123"/>
      <c r="O500" s="161"/>
    </row>
    <row r="501" spans="2:15" ht="13.5" customHeight="1">
      <c r="B501" s="97"/>
      <c r="C501" s="97"/>
      <c r="D501" s="97"/>
      <c r="E501" s="98"/>
      <c r="F501" s="97"/>
      <c r="G501" s="97"/>
      <c r="H501" s="99"/>
      <c r="I501" s="119"/>
      <c r="J501" s="120" t="str">
        <f>IF(ISBLANK(I501),"",DATEDIF(I501,ﾃﾞｰﾀｼｰﾄ!$B$2,"Y"))</f>
        <v/>
      </c>
      <c r="K501" s="121"/>
      <c r="L501" s="121"/>
      <c r="M501" s="122"/>
      <c r="N501" s="123"/>
      <c r="O501" s="161"/>
    </row>
    <row r="502" spans="2:15" ht="13.5" customHeight="1">
      <c r="B502" s="97"/>
      <c r="C502" s="97"/>
      <c r="D502" s="97"/>
      <c r="E502" s="98"/>
      <c r="F502" s="97"/>
      <c r="G502" s="97"/>
      <c r="H502" s="99"/>
      <c r="I502" s="119"/>
      <c r="J502" s="120" t="str">
        <f>IF(ISBLANK(I502),"",DATEDIF(I502,ﾃﾞｰﾀｼｰﾄ!$B$2,"Y"))</f>
        <v/>
      </c>
      <c r="K502" s="121"/>
      <c r="L502" s="121"/>
      <c r="M502" s="122"/>
      <c r="N502" s="123"/>
      <c r="O502" s="161"/>
    </row>
    <row r="503" spans="2:15" ht="13.5" customHeight="1">
      <c r="B503" s="97"/>
      <c r="C503" s="97"/>
      <c r="D503" s="97"/>
      <c r="E503" s="98"/>
      <c r="F503" s="97"/>
      <c r="G503" s="97"/>
      <c r="H503" s="99"/>
      <c r="I503" s="119"/>
      <c r="J503" s="120" t="str">
        <f>IF(ISBLANK(I503),"",DATEDIF(I503,ﾃﾞｰﾀｼｰﾄ!$B$2,"Y"))</f>
        <v/>
      </c>
      <c r="K503" s="121"/>
      <c r="L503" s="121"/>
      <c r="M503" s="122"/>
      <c r="N503" s="123"/>
      <c r="O503" s="161"/>
    </row>
    <row r="504" spans="2:15" ht="13.5" customHeight="1">
      <c r="B504" s="97"/>
      <c r="C504" s="97"/>
      <c r="D504" s="97"/>
      <c r="E504" s="98"/>
      <c r="F504" s="97"/>
      <c r="G504" s="97"/>
      <c r="H504" s="99"/>
      <c r="I504" s="119"/>
      <c r="J504" s="120" t="str">
        <f>IF(ISBLANK(I504),"",DATEDIF(I504,ﾃﾞｰﾀｼｰﾄ!$B$2,"Y"))</f>
        <v/>
      </c>
      <c r="K504" s="121"/>
      <c r="L504" s="121"/>
      <c r="M504" s="122"/>
      <c r="N504" s="123"/>
      <c r="O504" s="161"/>
    </row>
    <row r="505" spans="2:15" ht="13.5" customHeight="1">
      <c r="B505" s="97"/>
      <c r="C505" s="97"/>
      <c r="D505" s="97"/>
      <c r="E505" s="98"/>
      <c r="F505" s="97"/>
      <c r="G505" s="97"/>
      <c r="H505" s="99"/>
      <c r="I505" s="119"/>
      <c r="J505" s="120" t="str">
        <f>IF(ISBLANK(I505),"",DATEDIF(I505,ﾃﾞｰﾀｼｰﾄ!$B$2,"Y"))</f>
        <v/>
      </c>
      <c r="K505" s="121"/>
      <c r="L505" s="121"/>
      <c r="M505" s="122"/>
      <c r="N505" s="123"/>
      <c r="O505" s="161"/>
    </row>
    <row r="506" spans="2:15" ht="13.5" customHeight="1">
      <c r="B506" s="97"/>
      <c r="C506" s="97"/>
      <c r="D506" s="97"/>
      <c r="E506" s="98"/>
      <c r="F506" s="97"/>
      <c r="G506" s="97"/>
      <c r="H506" s="99"/>
      <c r="I506" s="119"/>
      <c r="J506" s="120" t="str">
        <f>IF(ISBLANK(I506),"",DATEDIF(I506,ﾃﾞｰﾀｼｰﾄ!$B$2,"Y"))</f>
        <v/>
      </c>
      <c r="K506" s="121"/>
      <c r="L506" s="121"/>
      <c r="M506" s="122"/>
      <c r="N506" s="123"/>
      <c r="O506" s="161"/>
    </row>
    <row r="507" spans="2:15" ht="13.5" customHeight="1">
      <c r="B507" s="97"/>
      <c r="C507" s="97"/>
      <c r="D507" s="97"/>
      <c r="E507" s="98"/>
      <c r="F507" s="97"/>
      <c r="G507" s="97"/>
      <c r="H507" s="99"/>
      <c r="I507" s="119"/>
      <c r="J507" s="120" t="str">
        <f>IF(ISBLANK(I507),"",DATEDIF(I507,ﾃﾞｰﾀｼｰﾄ!$B$2,"Y"))</f>
        <v/>
      </c>
      <c r="K507" s="121"/>
      <c r="L507" s="121"/>
      <c r="M507" s="122"/>
      <c r="N507" s="123"/>
      <c r="O507" s="161"/>
    </row>
    <row r="508" spans="2:15" ht="13.5" customHeight="1">
      <c r="B508" s="97"/>
      <c r="C508" s="97"/>
      <c r="D508" s="97"/>
      <c r="E508" s="98"/>
      <c r="F508" s="97"/>
      <c r="G508" s="97"/>
      <c r="H508" s="99"/>
      <c r="I508" s="119"/>
      <c r="J508" s="120" t="str">
        <f>IF(ISBLANK(I508),"",DATEDIF(I508,ﾃﾞｰﾀｼｰﾄ!$B$2,"Y"))</f>
        <v/>
      </c>
      <c r="K508" s="121"/>
      <c r="L508" s="121"/>
      <c r="M508" s="122"/>
      <c r="N508" s="123"/>
      <c r="O508" s="161"/>
    </row>
    <row r="509" spans="2:15" ht="13.5" customHeight="1">
      <c r="B509" s="97"/>
      <c r="C509" s="97"/>
      <c r="D509" s="97"/>
      <c r="E509" s="98"/>
      <c r="F509" s="97"/>
      <c r="G509" s="97"/>
      <c r="H509" s="99"/>
      <c r="I509" s="119"/>
      <c r="J509" s="120" t="str">
        <f>IF(ISBLANK(I509),"",DATEDIF(I509,ﾃﾞｰﾀｼｰﾄ!$B$2,"Y"))</f>
        <v/>
      </c>
      <c r="K509" s="121"/>
      <c r="L509" s="121"/>
      <c r="M509" s="122"/>
      <c r="N509" s="123"/>
      <c r="O509" s="161"/>
    </row>
    <row r="510" spans="2:15" ht="13.5" customHeight="1">
      <c r="B510" s="97"/>
      <c r="C510" s="97"/>
      <c r="D510" s="97"/>
      <c r="E510" s="98"/>
      <c r="F510" s="97"/>
      <c r="G510" s="97"/>
      <c r="H510" s="99"/>
      <c r="I510" s="119"/>
      <c r="J510" s="120" t="str">
        <f>IF(ISBLANK(I510),"",DATEDIF(I510,ﾃﾞｰﾀｼｰﾄ!$B$2,"Y"))</f>
        <v/>
      </c>
      <c r="K510" s="121"/>
      <c r="L510" s="121"/>
      <c r="M510" s="122"/>
      <c r="N510" s="123"/>
      <c r="O510" s="161"/>
    </row>
    <row r="511" spans="2:15" ht="13.5" customHeight="1">
      <c r="B511" s="97"/>
      <c r="C511" s="97"/>
      <c r="D511" s="97"/>
      <c r="E511" s="98"/>
      <c r="F511" s="97"/>
      <c r="G511" s="97"/>
      <c r="H511" s="99"/>
      <c r="I511" s="119"/>
      <c r="J511" s="120" t="str">
        <f>IF(ISBLANK(I511),"",DATEDIF(I511,ﾃﾞｰﾀｼｰﾄ!$B$2,"Y"))</f>
        <v/>
      </c>
      <c r="K511" s="121"/>
      <c r="L511" s="121"/>
      <c r="M511" s="122"/>
      <c r="N511" s="123"/>
      <c r="O511" s="161"/>
    </row>
    <row r="512" spans="2:15" ht="13.5" customHeight="1">
      <c r="B512" s="97"/>
      <c r="C512" s="97"/>
      <c r="D512" s="97"/>
      <c r="E512" s="98"/>
      <c r="F512" s="97"/>
      <c r="G512" s="97"/>
      <c r="H512" s="99"/>
      <c r="I512" s="119"/>
      <c r="J512" s="120" t="str">
        <f>IF(ISBLANK(I512),"",DATEDIF(I512,ﾃﾞｰﾀｼｰﾄ!$B$2,"Y"))</f>
        <v/>
      </c>
      <c r="K512" s="121"/>
      <c r="L512" s="121"/>
      <c r="M512" s="122"/>
      <c r="N512" s="123"/>
      <c r="O512" s="161"/>
    </row>
    <row r="513" spans="2:15" ht="13.5" customHeight="1">
      <c r="B513" s="97"/>
      <c r="C513" s="97"/>
      <c r="D513" s="97"/>
      <c r="E513" s="98"/>
      <c r="F513" s="97"/>
      <c r="G513" s="97"/>
      <c r="H513" s="99"/>
      <c r="I513" s="119"/>
      <c r="J513" s="120" t="str">
        <f>IF(ISBLANK(I513),"",DATEDIF(I513,ﾃﾞｰﾀｼｰﾄ!$B$2,"Y"))</f>
        <v/>
      </c>
      <c r="K513" s="121"/>
      <c r="L513" s="121"/>
      <c r="M513" s="122"/>
      <c r="N513" s="123"/>
      <c r="O513" s="161"/>
    </row>
    <row r="514" spans="2:15" ht="13.5" customHeight="1">
      <c r="B514" s="97"/>
      <c r="C514" s="97"/>
      <c r="D514" s="97"/>
      <c r="E514" s="98"/>
      <c r="F514" s="97"/>
      <c r="G514" s="97"/>
      <c r="H514" s="99"/>
      <c r="I514" s="119"/>
      <c r="J514" s="120" t="str">
        <f>IF(ISBLANK(I514),"",DATEDIF(I514,ﾃﾞｰﾀｼｰﾄ!$B$2,"Y"))</f>
        <v/>
      </c>
      <c r="K514" s="121"/>
      <c r="L514" s="121"/>
      <c r="M514" s="122"/>
      <c r="N514" s="123"/>
      <c r="O514" s="161"/>
    </row>
    <row r="515" spans="2:15" ht="13.5" customHeight="1">
      <c r="B515" s="97"/>
      <c r="C515" s="97"/>
      <c r="D515" s="97"/>
      <c r="E515" s="98"/>
      <c r="F515" s="97"/>
      <c r="G515" s="97"/>
      <c r="H515" s="99"/>
      <c r="I515" s="119"/>
      <c r="J515" s="120" t="str">
        <f>IF(ISBLANK(I515),"",DATEDIF(I515,ﾃﾞｰﾀｼｰﾄ!$B$2,"Y"))</f>
        <v/>
      </c>
      <c r="K515" s="121"/>
      <c r="L515" s="121"/>
      <c r="M515" s="122"/>
      <c r="N515" s="123"/>
      <c r="O515" s="161"/>
    </row>
    <row r="516" spans="2:15" ht="13.5" customHeight="1">
      <c r="B516" s="97"/>
      <c r="C516" s="97"/>
      <c r="D516" s="97"/>
      <c r="E516" s="98"/>
      <c r="F516" s="97"/>
      <c r="G516" s="97"/>
      <c r="H516" s="99"/>
      <c r="I516" s="119"/>
      <c r="J516" s="120" t="str">
        <f>IF(ISBLANK(I516),"",DATEDIF(I516,ﾃﾞｰﾀｼｰﾄ!$B$2,"Y"))</f>
        <v/>
      </c>
      <c r="K516" s="121"/>
      <c r="L516" s="121"/>
      <c r="M516" s="122"/>
      <c r="N516" s="123"/>
      <c r="O516" s="161"/>
    </row>
    <row r="517" spans="2:15" ht="13.5" customHeight="1">
      <c r="B517" s="97"/>
      <c r="C517" s="97"/>
      <c r="D517" s="97"/>
      <c r="E517" s="98"/>
      <c r="F517" s="97"/>
      <c r="G517" s="97"/>
      <c r="H517" s="99"/>
      <c r="I517" s="119"/>
      <c r="J517" s="120" t="str">
        <f>IF(ISBLANK(I517),"",DATEDIF(I517,ﾃﾞｰﾀｼｰﾄ!$B$2,"Y"))</f>
        <v/>
      </c>
      <c r="K517" s="121"/>
      <c r="L517" s="121"/>
      <c r="M517" s="122"/>
      <c r="N517" s="123"/>
      <c r="O517" s="161"/>
    </row>
    <row r="518" spans="2:15" ht="13.5" customHeight="1">
      <c r="B518" s="97"/>
      <c r="C518" s="97"/>
      <c r="D518" s="97"/>
      <c r="E518" s="98"/>
      <c r="F518" s="97"/>
      <c r="G518" s="97"/>
      <c r="H518" s="99"/>
      <c r="I518" s="119"/>
      <c r="J518" s="120" t="str">
        <f>IF(ISBLANK(I518),"",DATEDIF(I518,ﾃﾞｰﾀｼｰﾄ!$B$2,"Y"))</f>
        <v/>
      </c>
      <c r="K518" s="121"/>
      <c r="L518" s="121"/>
      <c r="M518" s="122"/>
      <c r="N518" s="123"/>
      <c r="O518" s="161"/>
    </row>
    <row r="519" spans="2:15" ht="13.5" customHeight="1">
      <c r="B519" s="97"/>
      <c r="C519" s="97"/>
      <c r="D519" s="97"/>
      <c r="E519" s="98"/>
      <c r="F519" s="97"/>
      <c r="G519" s="97"/>
      <c r="H519" s="99"/>
      <c r="I519" s="119"/>
      <c r="J519" s="120" t="str">
        <f>IF(ISBLANK(I519),"",DATEDIF(I519,ﾃﾞｰﾀｼｰﾄ!$B$2,"Y"))</f>
        <v/>
      </c>
      <c r="K519" s="121"/>
      <c r="L519" s="121"/>
      <c r="M519" s="122"/>
      <c r="N519" s="123"/>
      <c r="O519" s="161"/>
    </row>
    <row r="520" spans="2:15" ht="13.5" customHeight="1">
      <c r="B520" s="97"/>
      <c r="C520" s="97"/>
      <c r="D520" s="97"/>
      <c r="E520" s="98"/>
      <c r="F520" s="97"/>
      <c r="G520" s="97"/>
      <c r="H520" s="99"/>
      <c r="I520" s="119"/>
      <c r="J520" s="120" t="str">
        <f>IF(ISBLANK(I520),"",DATEDIF(I520,ﾃﾞｰﾀｼｰﾄ!$B$2,"Y"))</f>
        <v/>
      </c>
      <c r="K520" s="121"/>
      <c r="L520" s="121"/>
      <c r="M520" s="122"/>
      <c r="N520" s="123"/>
      <c r="O520" s="161"/>
    </row>
    <row r="521" spans="2:15" ht="13.5" customHeight="1">
      <c r="B521" s="97"/>
      <c r="C521" s="97"/>
      <c r="D521" s="97"/>
      <c r="E521" s="98"/>
      <c r="F521" s="97"/>
      <c r="G521" s="97"/>
      <c r="H521" s="99"/>
      <c r="I521" s="119"/>
      <c r="J521" s="120" t="str">
        <f>IF(ISBLANK(I521),"",DATEDIF(I521,ﾃﾞｰﾀｼｰﾄ!$B$2,"Y"))</f>
        <v/>
      </c>
      <c r="K521" s="121"/>
      <c r="L521" s="121"/>
      <c r="M521" s="122"/>
      <c r="N521" s="123"/>
      <c r="O521" s="161"/>
    </row>
    <row r="522" spans="2:15" ht="13.5" customHeight="1">
      <c r="B522" s="97"/>
      <c r="C522" s="97"/>
      <c r="D522" s="97"/>
      <c r="E522" s="98"/>
      <c r="F522" s="97"/>
      <c r="G522" s="97"/>
      <c r="H522" s="99"/>
      <c r="I522" s="119"/>
      <c r="J522" s="120" t="str">
        <f>IF(ISBLANK(I522),"",DATEDIF(I522,ﾃﾞｰﾀｼｰﾄ!$B$2,"Y"))</f>
        <v/>
      </c>
      <c r="K522" s="121"/>
      <c r="L522" s="152"/>
      <c r="M522" s="153"/>
      <c r="N522" s="123"/>
      <c r="O522" s="161"/>
    </row>
    <row r="523" spans="2:15" ht="13.5" customHeight="1">
      <c r="B523" s="97"/>
      <c r="C523" s="97"/>
      <c r="D523" s="97"/>
      <c r="E523" s="98"/>
      <c r="F523" s="97"/>
      <c r="G523" s="97"/>
      <c r="H523" s="99"/>
      <c r="I523" s="119"/>
      <c r="J523" s="120" t="str">
        <f>IF(ISBLANK(I523),"",DATEDIF(I523,ﾃﾞｰﾀｼｰﾄ!$B$2,"Y"))</f>
        <v/>
      </c>
      <c r="K523" s="121"/>
      <c r="L523" s="152"/>
      <c r="M523" s="153"/>
      <c r="N523" s="123"/>
      <c r="O523" s="161"/>
    </row>
    <row r="524" spans="2:15" ht="13.5" customHeight="1">
      <c r="B524" s="97"/>
      <c r="C524" s="97"/>
      <c r="D524" s="97"/>
      <c r="E524" s="98"/>
      <c r="F524" s="97"/>
      <c r="G524" s="97"/>
      <c r="H524" s="99"/>
      <c r="I524" s="119"/>
      <c r="J524" s="120" t="str">
        <f>IF(ISBLANK(I524),"",DATEDIF(I524,ﾃﾞｰﾀｼｰﾄ!$B$2,"Y"))</f>
        <v/>
      </c>
      <c r="K524" s="121"/>
      <c r="L524" s="121"/>
      <c r="M524" s="122"/>
      <c r="N524" s="123"/>
      <c r="O524" s="161"/>
    </row>
    <row r="525" spans="2:15" ht="13.5" customHeight="1">
      <c r="B525" s="97"/>
      <c r="C525" s="97"/>
      <c r="D525" s="97"/>
      <c r="E525" s="98"/>
      <c r="F525" s="97"/>
      <c r="G525" s="97"/>
      <c r="H525" s="99"/>
      <c r="I525" s="119"/>
      <c r="J525" s="120" t="str">
        <f>IF(ISBLANK(I525),"",DATEDIF(I525,ﾃﾞｰﾀｼｰﾄ!$B$2,"Y"))</f>
        <v/>
      </c>
      <c r="K525" s="121"/>
      <c r="L525" s="121"/>
      <c r="M525" s="122"/>
      <c r="N525" s="123"/>
      <c r="O525" s="161"/>
    </row>
    <row r="526" spans="2:15" ht="13.5" customHeight="1">
      <c r="B526" s="97"/>
      <c r="C526" s="97"/>
      <c r="D526" s="97"/>
      <c r="E526" s="98"/>
      <c r="F526" s="97"/>
      <c r="G526" s="97"/>
      <c r="H526" s="99"/>
      <c r="I526" s="119"/>
      <c r="J526" s="120" t="str">
        <f>IF(ISBLANK(I526),"",DATEDIF(I526,ﾃﾞｰﾀｼｰﾄ!$B$2,"Y"))</f>
        <v/>
      </c>
      <c r="K526" s="121"/>
      <c r="L526" s="121"/>
      <c r="M526" s="122"/>
      <c r="N526" s="123"/>
      <c r="O526" s="161"/>
    </row>
    <row r="527" spans="2:15" ht="13.5" customHeight="1">
      <c r="B527" s="97"/>
      <c r="C527" s="97"/>
      <c r="D527" s="97"/>
      <c r="E527" s="98"/>
      <c r="F527" s="97"/>
      <c r="G527" s="97"/>
      <c r="H527" s="99"/>
      <c r="I527" s="119"/>
      <c r="J527" s="120" t="str">
        <f>IF(ISBLANK(I527),"",DATEDIF(I527,ﾃﾞｰﾀｼｰﾄ!$B$2,"Y"))</f>
        <v/>
      </c>
      <c r="K527" s="121"/>
      <c r="L527" s="121"/>
      <c r="M527" s="122"/>
      <c r="N527" s="123"/>
      <c r="O527" s="161"/>
    </row>
    <row r="528" spans="2:15" ht="13.5" customHeight="1">
      <c r="B528" s="97"/>
      <c r="C528" s="97"/>
      <c r="D528" s="97"/>
      <c r="E528" s="98"/>
      <c r="F528" s="97"/>
      <c r="G528" s="97"/>
      <c r="H528" s="99"/>
      <c r="I528" s="119"/>
      <c r="J528" s="120" t="str">
        <f>IF(ISBLANK(I528),"",DATEDIF(I528,ﾃﾞｰﾀｼｰﾄ!$B$2,"Y"))</f>
        <v/>
      </c>
      <c r="K528" s="121"/>
      <c r="L528" s="121"/>
      <c r="M528" s="122"/>
      <c r="N528" s="123"/>
      <c r="O528" s="161"/>
    </row>
    <row r="529" spans="2:15" ht="13.5" customHeight="1">
      <c r="B529" s="97"/>
      <c r="C529" s="97"/>
      <c r="D529" s="97"/>
      <c r="E529" s="98"/>
      <c r="F529" s="97"/>
      <c r="G529" s="97"/>
      <c r="H529" s="99"/>
      <c r="I529" s="119"/>
      <c r="J529" s="120" t="str">
        <f>IF(ISBLANK(I529),"",DATEDIF(I529,ﾃﾞｰﾀｼｰﾄ!$B$2,"Y"))</f>
        <v/>
      </c>
      <c r="K529" s="121"/>
      <c r="L529" s="121"/>
      <c r="M529" s="122"/>
      <c r="N529" s="123"/>
      <c r="O529" s="161"/>
    </row>
    <row r="530" spans="2:15" ht="13.5" customHeight="1">
      <c r="B530" s="97"/>
      <c r="C530" s="97"/>
      <c r="D530" s="97"/>
      <c r="E530" s="98"/>
      <c r="F530" s="97"/>
      <c r="G530" s="97"/>
      <c r="H530" s="99"/>
      <c r="I530" s="119"/>
      <c r="J530" s="120" t="str">
        <f>IF(ISBLANK(I530),"",DATEDIF(I530,ﾃﾞｰﾀｼｰﾄ!$B$2,"Y"))</f>
        <v/>
      </c>
      <c r="K530" s="121"/>
      <c r="L530" s="121"/>
      <c r="M530" s="122"/>
      <c r="N530" s="123"/>
      <c r="O530" s="161"/>
    </row>
    <row r="531" spans="2:15" ht="13.5" customHeight="1">
      <c r="B531" s="97"/>
      <c r="C531" s="97"/>
      <c r="D531" s="97"/>
      <c r="E531" s="98"/>
      <c r="F531" s="97"/>
      <c r="G531" s="97"/>
      <c r="H531" s="99"/>
      <c r="I531" s="119"/>
      <c r="J531" s="120" t="str">
        <f>IF(ISBLANK(I531),"",DATEDIF(I531,ﾃﾞｰﾀｼｰﾄ!$B$2,"Y"))</f>
        <v/>
      </c>
      <c r="K531" s="121"/>
      <c r="L531" s="121"/>
      <c r="M531" s="122"/>
      <c r="N531" s="123"/>
      <c r="O531" s="161"/>
    </row>
    <row r="532" spans="2:15" ht="13.5" customHeight="1">
      <c r="B532" s="97"/>
      <c r="C532" s="97"/>
      <c r="D532" s="97"/>
      <c r="E532" s="98"/>
      <c r="F532" s="97"/>
      <c r="G532" s="97"/>
      <c r="H532" s="99"/>
      <c r="I532" s="119"/>
      <c r="J532" s="120" t="str">
        <f>IF(ISBLANK(I532),"",DATEDIF(I532,ﾃﾞｰﾀｼｰﾄ!$B$2,"Y"))</f>
        <v/>
      </c>
      <c r="K532" s="121"/>
      <c r="L532" s="121"/>
      <c r="M532" s="122"/>
      <c r="N532" s="123"/>
      <c r="O532" s="161"/>
    </row>
    <row r="533" spans="2:15" ht="13.5" customHeight="1">
      <c r="B533" s="97"/>
      <c r="C533" s="97"/>
      <c r="D533" s="97"/>
      <c r="E533" s="98"/>
      <c r="F533" s="97"/>
      <c r="G533" s="97"/>
      <c r="H533" s="99"/>
      <c r="I533" s="119"/>
      <c r="J533" s="120" t="str">
        <f>IF(ISBLANK(I533),"",DATEDIF(I533,ﾃﾞｰﾀｼｰﾄ!$B$2,"Y"))</f>
        <v/>
      </c>
      <c r="K533" s="121"/>
      <c r="L533" s="121"/>
      <c r="M533" s="122"/>
      <c r="N533" s="123"/>
      <c r="O533" s="161"/>
    </row>
    <row r="534" spans="2:15" ht="13.5" customHeight="1">
      <c r="B534" s="97"/>
      <c r="C534" s="97"/>
      <c r="D534" s="97"/>
      <c r="E534" s="98"/>
      <c r="F534" s="97"/>
      <c r="G534" s="97"/>
      <c r="H534" s="99"/>
      <c r="I534" s="119"/>
      <c r="J534" s="120" t="str">
        <f>IF(ISBLANK(I534),"",DATEDIF(I534,ﾃﾞｰﾀｼｰﾄ!$B$2,"Y"))</f>
        <v/>
      </c>
      <c r="K534" s="121"/>
      <c r="L534" s="121"/>
      <c r="M534" s="122"/>
      <c r="N534" s="123"/>
      <c r="O534" s="161"/>
    </row>
    <row r="535" spans="2:15" ht="13.5" customHeight="1">
      <c r="B535" s="97"/>
      <c r="C535" s="97"/>
      <c r="D535" s="97"/>
      <c r="E535" s="98"/>
      <c r="F535" s="97"/>
      <c r="G535" s="97"/>
      <c r="H535" s="99"/>
      <c r="I535" s="119"/>
      <c r="J535" s="120" t="str">
        <f>IF(ISBLANK(I535),"",DATEDIF(I535,ﾃﾞｰﾀｼｰﾄ!$B$2,"Y"))</f>
        <v/>
      </c>
      <c r="K535" s="121"/>
      <c r="L535" s="121"/>
      <c r="M535" s="122"/>
      <c r="N535" s="123"/>
      <c r="O535" s="161"/>
    </row>
    <row r="536" spans="2:15" ht="13.5" customHeight="1">
      <c r="B536" s="97"/>
      <c r="C536" s="97"/>
      <c r="D536" s="97"/>
      <c r="E536" s="98"/>
      <c r="F536" s="97"/>
      <c r="G536" s="97"/>
      <c r="H536" s="99"/>
      <c r="I536" s="119"/>
      <c r="J536" s="120" t="str">
        <f>IF(ISBLANK(I536),"",DATEDIF(I536,ﾃﾞｰﾀｼｰﾄ!$B$2,"Y"))</f>
        <v/>
      </c>
      <c r="K536" s="121"/>
      <c r="L536" s="121"/>
      <c r="M536" s="122"/>
      <c r="N536" s="123"/>
      <c r="O536" s="161"/>
    </row>
    <row r="537" spans="2:15" ht="13.5" customHeight="1">
      <c r="B537" s="97"/>
      <c r="C537" s="97"/>
      <c r="D537" s="97"/>
      <c r="E537" s="98"/>
      <c r="F537" s="97"/>
      <c r="G537" s="97"/>
      <c r="H537" s="99"/>
      <c r="I537" s="119"/>
      <c r="J537" s="120" t="str">
        <f>IF(ISBLANK(I537),"",DATEDIF(I537,ﾃﾞｰﾀｼｰﾄ!$B$2,"Y"))</f>
        <v/>
      </c>
      <c r="K537" s="121"/>
      <c r="L537" s="121"/>
      <c r="M537" s="122"/>
      <c r="N537" s="123"/>
      <c r="O537" s="161"/>
    </row>
    <row r="538" spans="2:15" ht="13.5" customHeight="1">
      <c r="B538" s="97"/>
      <c r="C538" s="97"/>
      <c r="D538" s="97"/>
      <c r="E538" s="98"/>
      <c r="F538" s="97"/>
      <c r="G538" s="97"/>
      <c r="H538" s="99"/>
      <c r="I538" s="119"/>
      <c r="J538" s="120" t="str">
        <f>IF(ISBLANK(I538),"",DATEDIF(I538,ﾃﾞｰﾀｼｰﾄ!$B$2,"Y"))</f>
        <v/>
      </c>
      <c r="K538" s="121"/>
      <c r="L538" s="121"/>
      <c r="M538" s="122"/>
      <c r="N538" s="123"/>
      <c r="O538" s="161"/>
    </row>
    <row r="539" spans="2:15" ht="13.5" customHeight="1">
      <c r="B539" s="97"/>
      <c r="C539" s="97"/>
      <c r="D539" s="97"/>
      <c r="E539" s="98"/>
      <c r="F539" s="97"/>
      <c r="G539" s="97"/>
      <c r="H539" s="99"/>
      <c r="I539" s="119"/>
      <c r="J539" s="120" t="str">
        <f>IF(ISBLANK(I539),"",DATEDIF(I539,ﾃﾞｰﾀｼｰﾄ!$B$2,"Y"))</f>
        <v/>
      </c>
      <c r="K539" s="121"/>
      <c r="L539" s="121"/>
      <c r="M539" s="122"/>
      <c r="N539" s="123"/>
      <c r="O539" s="161"/>
    </row>
    <row r="540" spans="2:15" ht="13.5" customHeight="1">
      <c r="B540" s="97"/>
      <c r="C540" s="97"/>
      <c r="D540" s="97"/>
      <c r="E540" s="98"/>
      <c r="F540" s="97"/>
      <c r="G540" s="97"/>
      <c r="H540" s="99"/>
      <c r="I540" s="119"/>
      <c r="J540" s="120" t="str">
        <f>IF(ISBLANK(I540),"",DATEDIF(I540,ﾃﾞｰﾀｼｰﾄ!$B$2,"Y"))</f>
        <v/>
      </c>
      <c r="K540" s="121"/>
      <c r="L540" s="121"/>
      <c r="M540" s="122"/>
      <c r="N540" s="123"/>
      <c r="O540" s="161"/>
    </row>
    <row r="541" spans="2:15" ht="13.5" customHeight="1">
      <c r="B541" s="97"/>
      <c r="C541" s="97"/>
      <c r="D541" s="97"/>
      <c r="E541" s="98"/>
      <c r="F541" s="97"/>
      <c r="G541" s="97"/>
      <c r="H541" s="99"/>
      <c r="I541" s="119"/>
      <c r="J541" s="120" t="str">
        <f>IF(ISBLANK(I541),"",DATEDIF(I541,ﾃﾞｰﾀｼｰﾄ!$B$2,"Y"))</f>
        <v/>
      </c>
      <c r="K541" s="121"/>
      <c r="L541" s="121"/>
      <c r="M541" s="122"/>
      <c r="N541" s="123"/>
      <c r="O541" s="161"/>
    </row>
    <row r="542" spans="2:15" ht="13.5" customHeight="1">
      <c r="B542" s="97"/>
      <c r="C542" s="97"/>
      <c r="D542" s="97"/>
      <c r="E542" s="98"/>
      <c r="F542" s="97"/>
      <c r="G542" s="97"/>
      <c r="H542" s="99"/>
      <c r="I542" s="119"/>
      <c r="J542" s="120" t="str">
        <f>IF(ISBLANK(I542),"",DATEDIF(I542,ﾃﾞｰﾀｼｰﾄ!$B$2,"Y"))</f>
        <v/>
      </c>
      <c r="K542" s="121"/>
      <c r="L542" s="121"/>
      <c r="M542" s="122"/>
      <c r="N542" s="123"/>
      <c r="O542" s="161"/>
    </row>
    <row r="543" spans="2:15" ht="13.5" customHeight="1">
      <c r="B543" s="97"/>
      <c r="C543" s="97"/>
      <c r="D543" s="97"/>
      <c r="E543" s="98"/>
      <c r="F543" s="97"/>
      <c r="G543" s="97"/>
      <c r="H543" s="99"/>
      <c r="I543" s="119"/>
      <c r="J543" s="120" t="str">
        <f>IF(ISBLANK(I543),"",DATEDIF(I543,ﾃﾞｰﾀｼｰﾄ!$B$2,"Y"))</f>
        <v/>
      </c>
      <c r="K543" s="121"/>
      <c r="L543" s="121"/>
      <c r="M543" s="122"/>
      <c r="N543" s="123"/>
      <c r="O543" s="161"/>
    </row>
    <row r="544" spans="2:15" ht="13.5" customHeight="1">
      <c r="B544" s="97"/>
      <c r="C544" s="97"/>
      <c r="D544" s="97"/>
      <c r="E544" s="98"/>
      <c r="F544" s="97"/>
      <c r="G544" s="97"/>
      <c r="H544" s="99"/>
      <c r="I544" s="119"/>
      <c r="J544" s="120" t="str">
        <f>IF(ISBLANK(I544),"",DATEDIF(I544,ﾃﾞｰﾀｼｰﾄ!$B$2,"Y"))</f>
        <v/>
      </c>
      <c r="K544" s="121"/>
      <c r="L544" s="121"/>
      <c r="M544" s="122"/>
      <c r="N544" s="123"/>
      <c r="O544" s="161"/>
    </row>
    <row r="545" spans="2:15" ht="13.5" customHeight="1">
      <c r="B545" s="97"/>
      <c r="C545" s="97"/>
      <c r="D545" s="97"/>
      <c r="E545" s="98"/>
      <c r="F545" s="97"/>
      <c r="G545" s="97"/>
      <c r="H545" s="99"/>
      <c r="I545" s="119"/>
      <c r="J545" s="120" t="str">
        <f>IF(ISBLANK(I545),"",DATEDIF(I545,ﾃﾞｰﾀｼｰﾄ!$B$2,"Y"))</f>
        <v/>
      </c>
      <c r="K545" s="121"/>
      <c r="L545" s="121"/>
      <c r="M545" s="122"/>
      <c r="N545" s="123"/>
      <c r="O545" s="161"/>
    </row>
    <row r="546" spans="2:15" ht="13.5" customHeight="1">
      <c r="B546" s="97"/>
      <c r="C546" s="97"/>
      <c r="D546" s="97"/>
      <c r="E546" s="98"/>
      <c r="F546" s="97"/>
      <c r="G546" s="97"/>
      <c r="H546" s="99"/>
      <c r="I546" s="119"/>
      <c r="J546" s="120" t="str">
        <f>IF(ISBLANK(I546),"",DATEDIF(I546,ﾃﾞｰﾀｼｰﾄ!$B$2,"Y"))</f>
        <v/>
      </c>
      <c r="K546" s="121"/>
      <c r="L546" s="121"/>
      <c r="M546" s="122"/>
      <c r="N546" s="123"/>
      <c r="O546" s="161"/>
    </row>
    <row r="547" spans="2:15" ht="13.5" customHeight="1">
      <c r="B547" s="97"/>
      <c r="C547" s="97"/>
      <c r="D547" s="97"/>
      <c r="E547" s="98"/>
      <c r="F547" s="97"/>
      <c r="G547" s="97"/>
      <c r="H547" s="99"/>
      <c r="I547" s="119"/>
      <c r="J547" s="120" t="str">
        <f>IF(ISBLANK(I547),"",DATEDIF(I547,ﾃﾞｰﾀｼｰﾄ!$B$2,"Y"))</f>
        <v/>
      </c>
      <c r="K547" s="121"/>
      <c r="L547" s="121"/>
      <c r="M547" s="122"/>
      <c r="N547" s="123"/>
      <c r="O547" s="161"/>
    </row>
    <row r="548" spans="2:15" ht="13.5" customHeight="1">
      <c r="B548" s="97"/>
      <c r="C548" s="97"/>
      <c r="D548" s="97"/>
      <c r="E548" s="98"/>
      <c r="F548" s="97"/>
      <c r="G548" s="97"/>
      <c r="H548" s="99"/>
      <c r="I548" s="119"/>
      <c r="J548" s="120" t="str">
        <f>IF(ISBLANK(I548),"",DATEDIF(I548,ﾃﾞｰﾀｼｰﾄ!$B$2,"Y"))</f>
        <v/>
      </c>
      <c r="K548" s="121"/>
      <c r="L548" s="121"/>
      <c r="M548" s="122"/>
      <c r="N548" s="123"/>
      <c r="O548" s="161"/>
    </row>
    <row r="549" spans="2:15" ht="13.5" customHeight="1">
      <c r="B549" s="97"/>
      <c r="C549" s="97"/>
      <c r="D549" s="97"/>
      <c r="E549" s="98"/>
      <c r="F549" s="97"/>
      <c r="G549" s="97"/>
      <c r="H549" s="99"/>
      <c r="I549" s="119"/>
      <c r="J549" s="120" t="str">
        <f>IF(ISBLANK(I549),"",DATEDIF(I549,ﾃﾞｰﾀｼｰﾄ!$B$2,"Y"))</f>
        <v/>
      </c>
      <c r="K549" s="121"/>
      <c r="L549" s="121"/>
      <c r="M549" s="122"/>
      <c r="N549" s="123"/>
      <c r="O549" s="161"/>
    </row>
    <row r="550" spans="2:15" ht="13.5" customHeight="1">
      <c r="B550" s="97"/>
      <c r="C550" s="97"/>
      <c r="D550" s="97"/>
      <c r="E550" s="98"/>
      <c r="F550" s="97"/>
      <c r="G550" s="97"/>
      <c r="H550" s="99"/>
      <c r="I550" s="119"/>
      <c r="J550" s="120" t="str">
        <f>IF(ISBLANK(I550),"",DATEDIF(I550,ﾃﾞｰﾀｼｰﾄ!$B$2,"Y"))</f>
        <v/>
      </c>
      <c r="K550" s="121"/>
      <c r="L550" s="152"/>
      <c r="M550" s="153"/>
      <c r="N550" s="123"/>
      <c r="O550" s="161"/>
    </row>
    <row r="551" spans="2:15" ht="13.5" customHeight="1">
      <c r="B551" s="97"/>
      <c r="C551" s="97"/>
      <c r="D551" s="97"/>
      <c r="E551" s="98"/>
      <c r="F551" s="97"/>
      <c r="G551" s="97"/>
      <c r="H551" s="99"/>
      <c r="I551" s="119"/>
      <c r="J551" s="120" t="str">
        <f>IF(ISBLANK(I551),"",DATEDIF(I551,ﾃﾞｰﾀｼｰﾄ!$B$2,"Y"))</f>
        <v/>
      </c>
      <c r="K551" s="121"/>
      <c r="L551" s="152"/>
      <c r="M551" s="153"/>
      <c r="N551" s="123"/>
      <c r="O551" s="161"/>
    </row>
    <row r="552" spans="2:15" ht="13.5" customHeight="1">
      <c r="B552" s="97"/>
      <c r="C552" s="97"/>
      <c r="D552" s="97"/>
      <c r="E552" s="98"/>
      <c r="F552" s="97"/>
      <c r="G552" s="97"/>
      <c r="H552" s="99"/>
      <c r="I552" s="119"/>
      <c r="J552" s="120" t="str">
        <f>IF(ISBLANK(I552),"",DATEDIF(I552,ﾃﾞｰﾀｼｰﾄ!$B$2,"Y"))</f>
        <v/>
      </c>
      <c r="K552" s="121"/>
      <c r="L552" s="121"/>
      <c r="M552" s="122"/>
      <c r="N552" s="123"/>
      <c r="O552" s="161"/>
    </row>
    <row r="553" spans="2:15" ht="13.5" customHeight="1">
      <c r="B553" s="97"/>
      <c r="C553" s="97"/>
      <c r="D553" s="97"/>
      <c r="E553" s="98"/>
      <c r="F553" s="97"/>
      <c r="G553" s="97"/>
      <c r="H553" s="99"/>
      <c r="I553" s="119"/>
      <c r="J553" s="120" t="str">
        <f>IF(ISBLANK(I553),"",DATEDIF(I553,ﾃﾞｰﾀｼｰﾄ!$B$2,"Y"))</f>
        <v/>
      </c>
      <c r="K553" s="121"/>
      <c r="L553" s="121"/>
      <c r="M553" s="122"/>
      <c r="N553" s="123"/>
      <c r="O553" s="161"/>
    </row>
    <row r="554" spans="2:15" ht="13.5" customHeight="1">
      <c r="B554" s="97"/>
      <c r="C554" s="97"/>
      <c r="D554" s="97"/>
      <c r="E554" s="98"/>
      <c r="F554" s="97"/>
      <c r="G554" s="97"/>
      <c r="H554" s="99"/>
      <c r="I554" s="119"/>
      <c r="J554" s="120" t="str">
        <f>IF(ISBLANK(I554),"",DATEDIF(I554,ﾃﾞｰﾀｼｰﾄ!$B$2,"Y"))</f>
        <v/>
      </c>
      <c r="K554" s="121"/>
      <c r="L554" s="121"/>
      <c r="M554" s="122"/>
      <c r="N554" s="123"/>
      <c r="O554" s="161"/>
    </row>
    <row r="555" spans="2:15" ht="13.5" customHeight="1">
      <c r="B555" s="97"/>
      <c r="C555" s="97"/>
      <c r="D555" s="97"/>
      <c r="E555" s="98"/>
      <c r="F555" s="97"/>
      <c r="G555" s="97"/>
      <c r="H555" s="99"/>
      <c r="I555" s="119"/>
      <c r="J555" s="120" t="str">
        <f>IF(ISBLANK(I555),"",DATEDIF(I555,ﾃﾞｰﾀｼｰﾄ!$B$2,"Y"))</f>
        <v/>
      </c>
      <c r="K555" s="121"/>
      <c r="L555" s="121"/>
      <c r="M555" s="122"/>
      <c r="N555" s="123"/>
      <c r="O555" s="161"/>
    </row>
    <row r="556" spans="2:15" ht="13.5" customHeight="1">
      <c r="B556" s="97"/>
      <c r="C556" s="97"/>
      <c r="D556" s="97"/>
      <c r="E556" s="98"/>
      <c r="F556" s="97"/>
      <c r="G556" s="97"/>
      <c r="H556" s="99"/>
      <c r="I556" s="119"/>
      <c r="J556" s="120" t="str">
        <f>IF(ISBLANK(I556),"",DATEDIF(I556,ﾃﾞｰﾀｼｰﾄ!$B$2,"Y"))</f>
        <v/>
      </c>
      <c r="K556" s="121"/>
      <c r="L556" s="121"/>
      <c r="M556" s="122"/>
      <c r="N556" s="123"/>
      <c r="O556" s="161"/>
    </row>
    <row r="557" spans="2:15" ht="13.5" customHeight="1">
      <c r="B557" s="97"/>
      <c r="C557" s="97"/>
      <c r="D557" s="97"/>
      <c r="E557" s="98"/>
      <c r="F557" s="97"/>
      <c r="G557" s="97"/>
      <c r="H557" s="99"/>
      <c r="I557" s="119"/>
      <c r="J557" s="120" t="str">
        <f>IF(ISBLANK(I557),"",DATEDIF(I557,ﾃﾞｰﾀｼｰﾄ!$B$2,"Y"))</f>
        <v/>
      </c>
      <c r="K557" s="121"/>
      <c r="L557" s="121"/>
      <c r="M557" s="122"/>
      <c r="N557" s="123"/>
      <c r="O557" s="161"/>
    </row>
    <row r="558" spans="2:15" ht="13.5" customHeight="1">
      <c r="B558" s="97"/>
      <c r="C558" s="97"/>
      <c r="D558" s="97"/>
      <c r="E558" s="98"/>
      <c r="F558" s="97"/>
      <c r="G558" s="97"/>
      <c r="H558" s="99"/>
      <c r="I558" s="119"/>
      <c r="J558" s="120" t="str">
        <f>IF(ISBLANK(I558),"",DATEDIF(I558,ﾃﾞｰﾀｼｰﾄ!$B$2,"Y"))</f>
        <v/>
      </c>
      <c r="K558" s="121"/>
      <c r="L558" s="121"/>
      <c r="M558" s="122"/>
      <c r="N558" s="123"/>
      <c r="O558" s="161"/>
    </row>
    <row r="559" spans="2:15" ht="13.5" customHeight="1">
      <c r="B559" s="97"/>
      <c r="C559" s="97"/>
      <c r="D559" s="97"/>
      <c r="E559" s="98"/>
      <c r="F559" s="97"/>
      <c r="G559" s="97"/>
      <c r="H559" s="99"/>
      <c r="I559" s="119"/>
      <c r="J559" s="120" t="str">
        <f>IF(ISBLANK(I559),"",DATEDIF(I559,ﾃﾞｰﾀｼｰﾄ!$B$2,"Y"))</f>
        <v/>
      </c>
      <c r="K559" s="121"/>
      <c r="L559" s="121"/>
      <c r="M559" s="122"/>
      <c r="N559" s="123"/>
      <c r="O559" s="161"/>
    </row>
    <row r="560" spans="2:15" ht="13.5" customHeight="1">
      <c r="B560" s="97"/>
      <c r="C560" s="97"/>
      <c r="D560" s="97"/>
      <c r="E560" s="98"/>
      <c r="F560" s="97"/>
      <c r="G560" s="97"/>
      <c r="H560" s="99"/>
      <c r="I560" s="119"/>
      <c r="J560" s="120" t="str">
        <f>IF(ISBLANK(I560),"",DATEDIF(I560,ﾃﾞｰﾀｼｰﾄ!$B$2,"Y"))</f>
        <v/>
      </c>
      <c r="K560" s="121"/>
      <c r="L560" s="121"/>
      <c r="M560" s="122"/>
      <c r="N560" s="123"/>
      <c r="O560" s="161"/>
    </row>
    <row r="561" spans="2:15" ht="13.5" customHeight="1">
      <c r="B561" s="97"/>
      <c r="C561" s="97"/>
      <c r="D561" s="97"/>
      <c r="E561" s="98"/>
      <c r="F561" s="97"/>
      <c r="G561" s="97"/>
      <c r="H561" s="99"/>
      <c r="I561" s="119"/>
      <c r="J561" s="120" t="str">
        <f>IF(ISBLANK(I561),"",DATEDIF(I561,ﾃﾞｰﾀｼｰﾄ!$B$2,"Y"))</f>
        <v/>
      </c>
      <c r="K561" s="121"/>
      <c r="L561" s="121"/>
      <c r="M561" s="122"/>
      <c r="N561" s="123"/>
      <c r="O561" s="161"/>
    </row>
    <row r="562" spans="2:15" ht="13.5" customHeight="1">
      <c r="B562" s="97"/>
      <c r="C562" s="97"/>
      <c r="D562" s="97"/>
      <c r="E562" s="98"/>
      <c r="F562" s="97"/>
      <c r="G562" s="97"/>
      <c r="H562" s="99"/>
      <c r="I562" s="119"/>
      <c r="J562" s="120" t="str">
        <f>IF(ISBLANK(I562),"",DATEDIF(I562,ﾃﾞｰﾀｼｰﾄ!$B$2,"Y"))</f>
        <v/>
      </c>
      <c r="K562" s="121"/>
      <c r="L562" s="121"/>
      <c r="M562" s="122"/>
      <c r="N562" s="123"/>
      <c r="O562" s="161"/>
    </row>
    <row r="563" spans="2:15" ht="13.5" customHeight="1">
      <c r="B563" s="97"/>
      <c r="C563" s="97"/>
      <c r="D563" s="97"/>
      <c r="E563" s="98"/>
      <c r="F563" s="97"/>
      <c r="G563" s="97"/>
      <c r="H563" s="99"/>
      <c r="I563" s="119"/>
      <c r="J563" s="120" t="str">
        <f>IF(ISBLANK(I563),"",DATEDIF(I563,ﾃﾞｰﾀｼｰﾄ!$B$2,"Y"))</f>
        <v/>
      </c>
      <c r="K563" s="121"/>
      <c r="L563" s="121"/>
      <c r="M563" s="122"/>
      <c r="N563" s="123"/>
      <c r="O563" s="161"/>
    </row>
    <row r="564" spans="2:15" ht="13.5" customHeight="1">
      <c r="B564" s="97"/>
      <c r="C564" s="97"/>
      <c r="D564" s="97"/>
      <c r="E564" s="98"/>
      <c r="F564" s="97"/>
      <c r="G564" s="97"/>
      <c r="H564" s="99"/>
      <c r="I564" s="119"/>
      <c r="J564" s="120" t="str">
        <f>IF(ISBLANK(I564),"",DATEDIF(I564,ﾃﾞｰﾀｼｰﾄ!$B$2,"Y"))</f>
        <v/>
      </c>
      <c r="K564" s="121"/>
      <c r="L564" s="121"/>
      <c r="M564" s="122"/>
      <c r="N564" s="123"/>
      <c r="O564" s="161"/>
    </row>
    <row r="565" spans="2:15" ht="13.5" customHeight="1">
      <c r="B565" s="97"/>
      <c r="C565" s="97"/>
      <c r="D565" s="97"/>
      <c r="E565" s="98"/>
      <c r="F565" s="97"/>
      <c r="G565" s="97"/>
      <c r="H565" s="99"/>
      <c r="I565" s="119"/>
      <c r="J565" s="120" t="str">
        <f>IF(ISBLANK(I565),"",DATEDIF(I565,ﾃﾞｰﾀｼｰﾄ!$B$2,"Y"))</f>
        <v/>
      </c>
      <c r="K565" s="121"/>
      <c r="L565" s="121"/>
      <c r="M565" s="122"/>
      <c r="N565" s="123"/>
      <c r="O565" s="161"/>
    </row>
    <row r="566" spans="2:15" ht="13.5" customHeight="1">
      <c r="B566" s="97"/>
      <c r="C566" s="97"/>
      <c r="D566" s="97"/>
      <c r="E566" s="98"/>
      <c r="F566" s="97"/>
      <c r="G566" s="97"/>
      <c r="H566" s="99"/>
      <c r="I566" s="119"/>
      <c r="J566" s="120" t="str">
        <f>IF(ISBLANK(I566),"",DATEDIF(I566,ﾃﾞｰﾀｼｰﾄ!$B$2,"Y"))</f>
        <v/>
      </c>
      <c r="K566" s="121"/>
      <c r="L566" s="121"/>
      <c r="M566" s="122"/>
      <c r="N566" s="123"/>
      <c r="O566" s="161"/>
    </row>
    <row r="567" spans="2:15" ht="13.5" customHeight="1">
      <c r="B567" s="97"/>
      <c r="C567" s="97"/>
      <c r="D567" s="97"/>
      <c r="E567" s="98"/>
      <c r="F567" s="97"/>
      <c r="G567" s="97"/>
      <c r="H567" s="99"/>
      <c r="I567" s="119"/>
      <c r="J567" s="120" t="str">
        <f>IF(ISBLANK(I567),"",DATEDIF(I567,ﾃﾞｰﾀｼｰﾄ!$B$2,"Y"))</f>
        <v/>
      </c>
      <c r="K567" s="121"/>
      <c r="L567" s="121"/>
      <c r="M567" s="122"/>
      <c r="N567" s="123"/>
      <c r="O567" s="161"/>
    </row>
    <row r="568" spans="2:15" ht="13.5" customHeight="1">
      <c r="B568" s="97"/>
      <c r="C568" s="97"/>
      <c r="D568" s="97"/>
      <c r="E568" s="98"/>
      <c r="F568" s="97"/>
      <c r="G568" s="97"/>
      <c r="H568" s="99"/>
      <c r="I568" s="119"/>
      <c r="J568" s="120" t="str">
        <f>IF(ISBLANK(I568),"",DATEDIF(I568,ﾃﾞｰﾀｼｰﾄ!$B$2,"Y"))</f>
        <v/>
      </c>
      <c r="K568" s="121"/>
      <c r="L568" s="121"/>
      <c r="M568" s="122"/>
      <c r="N568" s="123"/>
      <c r="O568" s="161"/>
    </row>
    <row r="569" spans="2:15" ht="13.5" customHeight="1">
      <c r="B569" s="97"/>
      <c r="C569" s="97"/>
      <c r="D569" s="97"/>
      <c r="E569" s="98"/>
      <c r="F569" s="97"/>
      <c r="G569" s="97"/>
      <c r="H569" s="99"/>
      <c r="I569" s="119"/>
      <c r="J569" s="120" t="str">
        <f>IF(ISBLANK(I569),"",DATEDIF(I569,ﾃﾞｰﾀｼｰﾄ!$B$2,"Y"))</f>
        <v/>
      </c>
      <c r="K569" s="121"/>
      <c r="L569" s="121"/>
      <c r="M569" s="122"/>
      <c r="N569" s="123"/>
      <c r="O569" s="161"/>
    </row>
    <row r="570" spans="2:15" ht="13.5" customHeight="1">
      <c r="B570" s="97"/>
      <c r="C570" s="97"/>
      <c r="D570" s="97"/>
      <c r="E570" s="98"/>
      <c r="F570" s="97"/>
      <c r="G570" s="97"/>
      <c r="H570" s="99"/>
      <c r="I570" s="119"/>
      <c r="J570" s="120" t="str">
        <f>IF(ISBLANK(I570),"",DATEDIF(I570,ﾃﾞｰﾀｼｰﾄ!$B$2,"Y"))</f>
        <v/>
      </c>
      <c r="K570" s="121"/>
      <c r="L570" s="121"/>
      <c r="M570" s="122"/>
      <c r="N570" s="123"/>
      <c r="O570" s="161"/>
    </row>
    <row r="571" spans="2:15" ht="13.5" customHeight="1">
      <c r="B571" s="97"/>
      <c r="C571" s="97"/>
      <c r="D571" s="97"/>
      <c r="E571" s="98"/>
      <c r="F571" s="97"/>
      <c r="G571" s="97"/>
      <c r="H571" s="99"/>
      <c r="I571" s="119"/>
      <c r="J571" s="120" t="str">
        <f>IF(ISBLANK(I571),"",DATEDIF(I571,ﾃﾞｰﾀｼｰﾄ!$B$2,"Y"))</f>
        <v/>
      </c>
      <c r="K571" s="121"/>
      <c r="L571" s="121"/>
      <c r="M571" s="122"/>
      <c r="N571" s="123"/>
      <c r="O571" s="161"/>
    </row>
    <row r="572" spans="2:15" ht="13.5" customHeight="1">
      <c r="B572" s="97"/>
      <c r="C572" s="97"/>
      <c r="D572" s="97"/>
      <c r="E572" s="98"/>
      <c r="F572" s="97"/>
      <c r="G572" s="97"/>
      <c r="H572" s="99"/>
      <c r="I572" s="119"/>
      <c r="J572" s="120" t="str">
        <f>IF(ISBLANK(I572),"",DATEDIF(I572,ﾃﾞｰﾀｼｰﾄ!$B$2,"Y"))</f>
        <v/>
      </c>
      <c r="K572" s="121"/>
      <c r="L572" s="121"/>
      <c r="M572" s="122"/>
      <c r="N572" s="123"/>
      <c r="O572" s="161"/>
    </row>
    <row r="573" spans="2:15" ht="13.5" customHeight="1">
      <c r="B573" s="97"/>
      <c r="C573" s="97"/>
      <c r="D573" s="97"/>
      <c r="E573" s="98"/>
      <c r="F573" s="97"/>
      <c r="G573" s="97"/>
      <c r="H573" s="99"/>
      <c r="I573" s="119"/>
      <c r="J573" s="120" t="str">
        <f>IF(ISBLANK(I573),"",DATEDIF(I573,ﾃﾞｰﾀｼｰﾄ!$B$2,"Y"))</f>
        <v/>
      </c>
      <c r="K573" s="121"/>
      <c r="L573" s="121"/>
      <c r="M573" s="122"/>
      <c r="N573" s="123"/>
      <c r="O573" s="161"/>
    </row>
    <row r="574" spans="2:15" ht="13.5" customHeight="1">
      <c r="B574" s="97"/>
      <c r="C574" s="97"/>
      <c r="D574" s="97"/>
      <c r="E574" s="98"/>
      <c r="F574" s="97"/>
      <c r="G574" s="97"/>
      <c r="H574" s="99"/>
      <c r="I574" s="119"/>
      <c r="J574" s="120" t="str">
        <f>IF(ISBLANK(I574),"",DATEDIF(I574,ﾃﾞｰﾀｼｰﾄ!$B$2,"Y"))</f>
        <v/>
      </c>
      <c r="K574" s="121"/>
      <c r="L574" s="121"/>
      <c r="M574" s="122"/>
      <c r="N574" s="123"/>
      <c r="O574" s="161"/>
    </row>
    <row r="575" spans="2:15" ht="13.5" customHeight="1">
      <c r="B575" s="97"/>
      <c r="C575" s="97"/>
      <c r="D575" s="97"/>
      <c r="E575" s="98"/>
      <c r="F575" s="97"/>
      <c r="G575" s="97"/>
      <c r="H575" s="99"/>
      <c r="I575" s="119"/>
      <c r="J575" s="120" t="str">
        <f>IF(ISBLANK(I575),"",DATEDIF(I575,ﾃﾞｰﾀｼｰﾄ!$B$2,"Y"))</f>
        <v/>
      </c>
      <c r="K575" s="121"/>
      <c r="L575" s="121"/>
      <c r="M575" s="122"/>
      <c r="N575" s="123"/>
      <c r="O575" s="161"/>
    </row>
    <row r="576" spans="2:15" ht="13.5" customHeight="1">
      <c r="B576" s="97"/>
      <c r="C576" s="97"/>
      <c r="D576" s="97"/>
      <c r="E576" s="98"/>
      <c r="F576" s="97"/>
      <c r="G576" s="97"/>
      <c r="H576" s="99"/>
      <c r="I576" s="119"/>
      <c r="J576" s="120" t="str">
        <f>IF(ISBLANK(I576),"",DATEDIF(I576,ﾃﾞｰﾀｼｰﾄ!$B$2,"Y"))</f>
        <v/>
      </c>
      <c r="K576" s="121"/>
      <c r="L576" s="121"/>
      <c r="M576" s="122"/>
      <c r="N576" s="123"/>
      <c r="O576" s="161"/>
    </row>
    <row r="577" spans="2:15" ht="13.5" customHeight="1">
      <c r="B577" s="97"/>
      <c r="C577" s="97"/>
      <c r="D577" s="97"/>
      <c r="E577" s="98"/>
      <c r="F577" s="97"/>
      <c r="G577" s="97"/>
      <c r="H577" s="99"/>
      <c r="I577" s="119"/>
      <c r="J577" s="120" t="str">
        <f>IF(ISBLANK(I577),"",DATEDIF(I577,ﾃﾞｰﾀｼｰﾄ!$B$2,"Y"))</f>
        <v/>
      </c>
      <c r="K577" s="121"/>
      <c r="L577" s="121"/>
      <c r="M577" s="122"/>
      <c r="N577" s="123"/>
      <c r="O577" s="161"/>
    </row>
    <row r="578" spans="2:15" ht="13.5" customHeight="1">
      <c r="B578" s="97"/>
      <c r="C578" s="97"/>
      <c r="D578" s="97"/>
      <c r="E578" s="98"/>
      <c r="F578" s="97"/>
      <c r="G578" s="97"/>
      <c r="H578" s="99"/>
      <c r="I578" s="119"/>
      <c r="J578" s="120" t="str">
        <f>IF(ISBLANK(I578),"",DATEDIF(I578,ﾃﾞｰﾀｼｰﾄ!$B$2,"Y"))</f>
        <v/>
      </c>
      <c r="K578" s="121"/>
      <c r="L578" s="121"/>
      <c r="M578" s="122"/>
      <c r="N578" s="123"/>
      <c r="O578" s="161"/>
    </row>
    <row r="579" spans="2:15" ht="13.5" customHeight="1">
      <c r="B579" s="97"/>
      <c r="C579" s="97"/>
      <c r="D579" s="97"/>
      <c r="E579" s="98"/>
      <c r="F579" s="97"/>
      <c r="G579" s="97"/>
      <c r="H579" s="99"/>
      <c r="I579" s="119"/>
      <c r="J579" s="120" t="str">
        <f>IF(ISBLANK(I579),"",DATEDIF(I579,ﾃﾞｰﾀｼｰﾄ!$B$2,"Y"))</f>
        <v/>
      </c>
      <c r="K579" s="121"/>
      <c r="L579" s="121"/>
      <c r="M579" s="122"/>
      <c r="N579" s="123"/>
      <c r="O579" s="161"/>
    </row>
    <row r="580" spans="2:15" ht="13.5" customHeight="1">
      <c r="B580" s="97"/>
      <c r="C580" s="97"/>
      <c r="D580" s="97"/>
      <c r="E580" s="98"/>
      <c r="F580" s="97"/>
      <c r="G580" s="97"/>
      <c r="H580" s="99"/>
      <c r="I580" s="119"/>
      <c r="J580" s="120" t="str">
        <f>IF(ISBLANK(I580),"",DATEDIF(I580,ﾃﾞｰﾀｼｰﾄ!$B$2,"Y"))</f>
        <v/>
      </c>
      <c r="K580" s="121"/>
      <c r="L580" s="121"/>
      <c r="M580" s="122"/>
      <c r="N580" s="123"/>
      <c r="O580" s="161"/>
    </row>
    <row r="581" spans="2:15" ht="13.5" customHeight="1">
      <c r="B581" s="97"/>
      <c r="C581" s="97"/>
      <c r="D581" s="97"/>
      <c r="E581" s="98"/>
      <c r="F581" s="97"/>
      <c r="G581" s="97"/>
      <c r="H581" s="99"/>
      <c r="I581" s="119"/>
      <c r="J581" s="120" t="str">
        <f>IF(ISBLANK(I581),"",DATEDIF(I581,ﾃﾞｰﾀｼｰﾄ!$B$2,"Y"))</f>
        <v/>
      </c>
      <c r="K581" s="121"/>
      <c r="L581" s="121"/>
      <c r="M581" s="122"/>
      <c r="N581" s="123"/>
      <c r="O581" s="161"/>
    </row>
    <row r="582" spans="2:15" ht="13.5" customHeight="1">
      <c r="B582" s="97"/>
      <c r="C582" s="97"/>
      <c r="D582" s="97"/>
      <c r="E582" s="98"/>
      <c r="F582" s="97"/>
      <c r="G582" s="97"/>
      <c r="H582" s="99"/>
      <c r="I582" s="119"/>
      <c r="J582" s="120" t="str">
        <f>IF(ISBLANK(I582),"",DATEDIF(I582,ﾃﾞｰﾀｼｰﾄ!$B$2,"Y"))</f>
        <v/>
      </c>
      <c r="K582" s="121"/>
      <c r="L582" s="121"/>
      <c r="M582" s="122"/>
      <c r="N582" s="123"/>
      <c r="O582" s="161"/>
    </row>
    <row r="583" spans="2:15" ht="13.5" customHeight="1">
      <c r="B583" s="97"/>
      <c r="C583" s="97"/>
      <c r="D583" s="97"/>
      <c r="E583" s="98"/>
      <c r="F583" s="97"/>
      <c r="G583" s="97"/>
      <c r="H583" s="99"/>
      <c r="I583" s="119"/>
      <c r="J583" s="120" t="str">
        <f>IF(ISBLANK(I583),"",DATEDIF(I583,ﾃﾞｰﾀｼｰﾄ!$B$2,"Y"))</f>
        <v/>
      </c>
      <c r="K583" s="121"/>
      <c r="L583" s="121"/>
      <c r="M583" s="122"/>
      <c r="N583" s="123"/>
      <c r="O583" s="161"/>
    </row>
    <row r="584" spans="2:15" ht="13.5" customHeight="1">
      <c r="B584" s="97"/>
      <c r="C584" s="97"/>
      <c r="D584" s="97"/>
      <c r="E584" s="98"/>
      <c r="F584" s="97"/>
      <c r="G584" s="97"/>
      <c r="H584" s="99"/>
      <c r="I584" s="119"/>
      <c r="J584" s="120" t="str">
        <f>IF(ISBLANK(I584),"",DATEDIF(I584,ﾃﾞｰﾀｼｰﾄ!$B$2,"Y"))</f>
        <v/>
      </c>
      <c r="K584" s="121"/>
      <c r="L584" s="121"/>
      <c r="M584" s="122"/>
      <c r="N584" s="123"/>
      <c r="O584" s="161"/>
    </row>
    <row r="585" spans="2:15" ht="13.5" customHeight="1">
      <c r="B585" s="97"/>
      <c r="C585" s="97"/>
      <c r="D585" s="97"/>
      <c r="E585" s="98"/>
      <c r="F585" s="97"/>
      <c r="G585" s="97"/>
      <c r="H585" s="99"/>
      <c r="I585" s="119"/>
      <c r="J585" s="120" t="str">
        <f>IF(ISBLANK(I585),"",DATEDIF(I585,ﾃﾞｰﾀｼｰﾄ!$B$2,"Y"))</f>
        <v/>
      </c>
      <c r="K585" s="121"/>
      <c r="L585" s="121"/>
      <c r="M585" s="122"/>
      <c r="N585" s="123"/>
      <c r="O585" s="161"/>
    </row>
    <row r="586" spans="2:15" ht="13.5" customHeight="1">
      <c r="B586" s="97"/>
      <c r="C586" s="97"/>
      <c r="D586" s="97"/>
      <c r="E586" s="98"/>
      <c r="F586" s="97"/>
      <c r="G586" s="97"/>
      <c r="H586" s="99"/>
      <c r="I586" s="119"/>
      <c r="J586" s="120" t="str">
        <f>IF(ISBLANK(I586),"",DATEDIF(I586,ﾃﾞｰﾀｼｰﾄ!$B$2,"Y"))</f>
        <v/>
      </c>
      <c r="K586" s="121"/>
      <c r="L586" s="121"/>
      <c r="M586" s="122"/>
      <c r="N586" s="123"/>
      <c r="O586" s="161"/>
    </row>
    <row r="587" spans="2:15" ht="13.5" customHeight="1">
      <c r="B587" s="97"/>
      <c r="C587" s="97"/>
      <c r="D587" s="97"/>
      <c r="E587" s="98"/>
      <c r="F587" s="97"/>
      <c r="G587" s="97"/>
      <c r="H587" s="99"/>
      <c r="I587" s="119"/>
      <c r="J587" s="120" t="str">
        <f>IF(ISBLANK(I587),"",DATEDIF(I587,ﾃﾞｰﾀｼｰﾄ!$B$2,"Y"))</f>
        <v/>
      </c>
      <c r="K587" s="121"/>
      <c r="L587" s="121"/>
      <c r="M587" s="122"/>
      <c r="N587" s="123"/>
      <c r="O587" s="161"/>
    </row>
    <row r="588" spans="2:15" ht="13.5" customHeight="1">
      <c r="B588" s="97"/>
      <c r="C588" s="97"/>
      <c r="D588" s="97"/>
      <c r="E588" s="98"/>
      <c r="F588" s="97"/>
      <c r="G588" s="97"/>
      <c r="H588" s="99"/>
      <c r="I588" s="119"/>
      <c r="J588" s="120" t="str">
        <f>IF(ISBLANK(I588),"",DATEDIF(I588,ﾃﾞｰﾀｼｰﾄ!$B$2,"Y"))</f>
        <v/>
      </c>
      <c r="K588" s="121"/>
      <c r="L588" s="121"/>
      <c r="M588" s="122"/>
      <c r="N588" s="123"/>
      <c r="O588" s="161"/>
    </row>
    <row r="589" spans="2:15" ht="13.5" customHeight="1">
      <c r="B589" s="97"/>
      <c r="C589" s="97"/>
      <c r="D589" s="97"/>
      <c r="E589" s="98"/>
      <c r="F589" s="97"/>
      <c r="G589" s="97"/>
      <c r="H589" s="99"/>
      <c r="I589" s="119"/>
      <c r="J589" s="120" t="str">
        <f>IF(ISBLANK(I589),"",DATEDIF(I589,ﾃﾞｰﾀｼｰﾄ!$B$2,"Y"))</f>
        <v/>
      </c>
      <c r="K589" s="121"/>
      <c r="L589" s="121"/>
      <c r="M589" s="122"/>
      <c r="N589" s="123"/>
      <c r="O589" s="161"/>
    </row>
    <row r="590" spans="2:15" ht="13.5" customHeight="1">
      <c r="B590" s="97"/>
      <c r="C590" s="97"/>
      <c r="D590" s="97"/>
      <c r="E590" s="98"/>
      <c r="F590" s="97"/>
      <c r="G590" s="97"/>
      <c r="H590" s="99"/>
      <c r="I590" s="119"/>
      <c r="J590" s="120" t="str">
        <f>IF(ISBLANK(I590),"",DATEDIF(I590,ﾃﾞｰﾀｼｰﾄ!$B$2,"Y"))</f>
        <v/>
      </c>
      <c r="K590" s="121"/>
      <c r="L590" s="121"/>
      <c r="M590" s="122"/>
      <c r="N590" s="123"/>
      <c r="O590" s="161"/>
    </row>
    <row r="591" spans="2:15" ht="13.5" customHeight="1">
      <c r="B591" s="97"/>
      <c r="C591" s="97"/>
      <c r="D591" s="97"/>
      <c r="E591" s="98"/>
      <c r="F591" s="97"/>
      <c r="G591" s="97"/>
      <c r="H591" s="99"/>
      <c r="I591" s="119"/>
      <c r="J591" s="120" t="str">
        <f>IF(ISBLANK(I591),"",DATEDIF(I591,ﾃﾞｰﾀｼｰﾄ!$B$2,"Y"))</f>
        <v/>
      </c>
      <c r="K591" s="121"/>
      <c r="L591" s="121"/>
      <c r="M591" s="122"/>
      <c r="N591" s="123"/>
      <c r="O591" s="161"/>
    </row>
    <row r="592" spans="2:15" ht="13.5" customHeight="1">
      <c r="B592" s="97"/>
      <c r="C592" s="97"/>
      <c r="D592" s="97"/>
      <c r="E592" s="98"/>
      <c r="F592" s="97"/>
      <c r="G592" s="97"/>
      <c r="H592" s="99"/>
      <c r="I592" s="119"/>
      <c r="J592" s="120" t="str">
        <f>IF(ISBLANK(I592),"",DATEDIF(I592,ﾃﾞｰﾀｼｰﾄ!$B$2,"Y"))</f>
        <v/>
      </c>
      <c r="K592" s="121"/>
      <c r="L592" s="121"/>
      <c r="M592" s="122"/>
      <c r="N592" s="123"/>
      <c r="O592" s="161"/>
    </row>
    <row r="593" spans="2:15" ht="13.5" customHeight="1">
      <c r="B593" s="97"/>
      <c r="C593" s="97"/>
      <c r="D593" s="97"/>
      <c r="E593" s="98"/>
      <c r="F593" s="97"/>
      <c r="G593" s="97"/>
      <c r="H593" s="99"/>
      <c r="I593" s="119"/>
      <c r="J593" s="120" t="str">
        <f>IF(ISBLANK(I593),"",DATEDIF(I593,ﾃﾞｰﾀｼｰﾄ!$B$2,"Y"))</f>
        <v/>
      </c>
      <c r="K593" s="121"/>
      <c r="L593" s="121"/>
      <c r="M593" s="122"/>
      <c r="N593" s="123"/>
      <c r="O593" s="161"/>
    </row>
    <row r="594" spans="2:15" ht="13.5" customHeight="1">
      <c r="B594" s="97"/>
      <c r="C594" s="97"/>
      <c r="D594" s="97"/>
      <c r="E594" s="98"/>
      <c r="F594" s="97"/>
      <c r="G594" s="97"/>
      <c r="H594" s="99"/>
      <c r="I594" s="119"/>
      <c r="J594" s="120" t="str">
        <f>IF(ISBLANK(I594),"",DATEDIF(I594,ﾃﾞｰﾀｼｰﾄ!$B$2,"Y"))</f>
        <v/>
      </c>
      <c r="K594" s="121"/>
      <c r="L594" s="121"/>
      <c r="M594" s="122"/>
      <c r="N594" s="123"/>
      <c r="O594" s="161"/>
    </row>
    <row r="595" spans="2:15" ht="13.5" customHeight="1">
      <c r="B595" s="97"/>
      <c r="C595" s="97"/>
      <c r="D595" s="97"/>
      <c r="E595" s="98"/>
      <c r="F595" s="97"/>
      <c r="G595" s="97"/>
      <c r="H595" s="99"/>
      <c r="I595" s="119"/>
      <c r="J595" s="120" t="str">
        <f>IF(ISBLANK(I595),"",DATEDIF(I595,ﾃﾞｰﾀｼｰﾄ!$B$2,"Y"))</f>
        <v/>
      </c>
      <c r="K595" s="121"/>
      <c r="L595" s="152"/>
      <c r="M595" s="153"/>
      <c r="N595" s="123"/>
      <c r="O595" s="161"/>
    </row>
    <row r="596" spans="2:15" ht="13.5" customHeight="1">
      <c r="B596" s="97"/>
      <c r="C596" s="97"/>
      <c r="D596" s="97"/>
      <c r="E596" s="98"/>
      <c r="F596" s="97"/>
      <c r="G596" s="97"/>
      <c r="H596" s="99"/>
      <c r="I596" s="119"/>
      <c r="J596" s="120" t="str">
        <f>IF(ISBLANK(I596),"",DATEDIF(I596,ﾃﾞｰﾀｼｰﾄ!$B$2,"Y"))</f>
        <v/>
      </c>
      <c r="K596" s="121"/>
      <c r="L596" s="152"/>
      <c r="M596" s="153"/>
      <c r="N596" s="123"/>
      <c r="O596" s="161"/>
    </row>
    <row r="597" spans="2:15" ht="13.5" customHeight="1">
      <c r="B597" s="97"/>
      <c r="C597" s="97"/>
      <c r="D597" s="97"/>
      <c r="E597" s="98"/>
      <c r="F597" s="97"/>
      <c r="G597" s="97"/>
      <c r="H597" s="99"/>
      <c r="I597" s="119"/>
      <c r="J597" s="120" t="str">
        <f>IF(ISBLANK(I597),"",DATEDIF(I597,ﾃﾞｰﾀｼｰﾄ!$B$2,"Y"))</f>
        <v/>
      </c>
      <c r="K597" s="121"/>
      <c r="L597" s="121"/>
      <c r="M597" s="122"/>
      <c r="N597" s="123"/>
      <c r="O597" s="161"/>
    </row>
    <row r="598" spans="2:15" ht="13.5" customHeight="1">
      <c r="B598" s="97"/>
      <c r="C598" s="97"/>
      <c r="D598" s="97"/>
      <c r="E598" s="98"/>
      <c r="F598" s="97"/>
      <c r="G598" s="97"/>
      <c r="H598" s="99"/>
      <c r="I598" s="119"/>
      <c r="J598" s="120" t="str">
        <f>IF(ISBLANK(I598),"",DATEDIF(I598,ﾃﾞｰﾀｼｰﾄ!$B$2,"Y"))</f>
        <v/>
      </c>
      <c r="K598" s="121"/>
      <c r="L598" s="121"/>
      <c r="M598" s="122"/>
      <c r="N598" s="123"/>
      <c r="O598" s="161"/>
    </row>
    <row r="599" spans="2:15" ht="13.5" customHeight="1">
      <c r="B599" s="97"/>
      <c r="C599" s="97"/>
      <c r="D599" s="97"/>
      <c r="E599" s="98"/>
      <c r="F599" s="97"/>
      <c r="G599" s="97"/>
      <c r="H599" s="99"/>
      <c r="I599" s="119"/>
      <c r="J599" s="120" t="str">
        <f>IF(ISBLANK(I599),"",DATEDIF(I599,ﾃﾞｰﾀｼｰﾄ!$B$2,"Y"))</f>
        <v/>
      </c>
      <c r="K599" s="121"/>
      <c r="L599" s="152"/>
      <c r="M599" s="154"/>
      <c r="N599" s="123"/>
      <c r="O599" s="161"/>
    </row>
    <row r="600" spans="2:15" ht="13.5" customHeight="1">
      <c r="B600" s="97"/>
      <c r="C600" s="97"/>
      <c r="D600" s="97"/>
      <c r="E600" s="98"/>
      <c r="F600" s="97"/>
      <c r="G600" s="97"/>
      <c r="H600" s="99"/>
      <c r="I600" s="119"/>
      <c r="J600" s="120" t="str">
        <f>IF(ISBLANK(I600),"",DATEDIF(I600,ﾃﾞｰﾀｼｰﾄ!$B$2,"Y"))</f>
        <v/>
      </c>
      <c r="K600" s="121"/>
      <c r="L600" s="121"/>
      <c r="M600" s="122"/>
      <c r="N600" s="123"/>
      <c r="O600" s="161"/>
    </row>
    <row r="601" spans="2:15" ht="13.5" customHeight="1">
      <c r="B601" s="97"/>
      <c r="C601" s="97"/>
      <c r="D601" s="97"/>
      <c r="E601" s="98"/>
      <c r="F601" s="97"/>
      <c r="G601" s="97"/>
      <c r="H601" s="99"/>
      <c r="I601" s="119"/>
      <c r="J601" s="120" t="str">
        <f>IF(ISBLANK(I601),"",DATEDIF(I601,ﾃﾞｰﾀｼｰﾄ!$B$2,"Y"))</f>
        <v/>
      </c>
      <c r="K601" s="121"/>
      <c r="L601" s="121"/>
      <c r="M601" s="122"/>
      <c r="N601" s="123"/>
      <c r="O601" s="161"/>
    </row>
    <row r="602" spans="2:15" ht="13.5" customHeight="1">
      <c r="B602" s="97"/>
      <c r="C602" s="97"/>
      <c r="D602" s="97"/>
      <c r="E602" s="98"/>
      <c r="F602" s="97"/>
      <c r="G602" s="97"/>
      <c r="H602" s="99"/>
      <c r="I602" s="119"/>
      <c r="J602" s="120" t="str">
        <f>IF(ISBLANK(I602),"",DATEDIF(I602,ﾃﾞｰﾀｼｰﾄ!$B$2,"Y"))</f>
        <v/>
      </c>
      <c r="K602" s="121"/>
      <c r="L602" s="121"/>
      <c r="M602" s="122"/>
      <c r="N602" s="123"/>
      <c r="O602" s="161"/>
    </row>
    <row r="603" spans="2:15" ht="13.5" customHeight="1">
      <c r="B603" s="97"/>
      <c r="C603" s="97"/>
      <c r="D603" s="97"/>
      <c r="E603" s="98"/>
      <c r="F603" s="97"/>
      <c r="G603" s="97"/>
      <c r="H603" s="99"/>
      <c r="I603" s="119"/>
      <c r="J603" s="120" t="str">
        <f>IF(ISBLANK(I603),"",DATEDIF(I603,ﾃﾞｰﾀｼｰﾄ!$B$2,"Y"))</f>
        <v/>
      </c>
      <c r="K603" s="121"/>
      <c r="L603" s="121"/>
      <c r="M603" s="122"/>
      <c r="N603" s="123"/>
      <c r="O603" s="161"/>
    </row>
    <row r="604" spans="2:15" ht="13.5" customHeight="1">
      <c r="B604" s="97"/>
      <c r="C604" s="97"/>
      <c r="D604" s="97"/>
      <c r="E604" s="98"/>
      <c r="F604" s="97"/>
      <c r="G604" s="97"/>
      <c r="H604" s="99"/>
      <c r="I604" s="119"/>
      <c r="J604" s="120" t="str">
        <f>IF(ISBLANK(I604),"",DATEDIF(I604,ﾃﾞｰﾀｼｰﾄ!$B$2,"Y"))</f>
        <v/>
      </c>
      <c r="K604" s="121"/>
      <c r="L604" s="121"/>
      <c r="M604" s="122"/>
      <c r="N604" s="123"/>
      <c r="O604" s="161"/>
    </row>
    <row r="605" spans="2:15" ht="13.5" customHeight="1">
      <c r="B605" s="97"/>
      <c r="C605" s="97"/>
      <c r="D605" s="97"/>
      <c r="E605" s="98"/>
      <c r="F605" s="97"/>
      <c r="G605" s="97"/>
      <c r="H605" s="99"/>
      <c r="I605" s="119"/>
      <c r="J605" s="120" t="str">
        <f>IF(ISBLANK(I605),"",DATEDIF(I605,ﾃﾞｰﾀｼｰﾄ!$B$2,"Y"))</f>
        <v/>
      </c>
      <c r="K605" s="121"/>
      <c r="L605" s="121"/>
      <c r="M605" s="122"/>
      <c r="N605" s="123"/>
      <c r="O605" s="161"/>
    </row>
    <row r="606" spans="2:15" ht="13.5" customHeight="1">
      <c r="B606" s="97"/>
      <c r="C606" s="97"/>
      <c r="D606" s="97"/>
      <c r="E606" s="98"/>
      <c r="F606" s="97"/>
      <c r="G606" s="97"/>
      <c r="H606" s="99"/>
      <c r="I606" s="119"/>
      <c r="J606" s="120" t="str">
        <f>IF(ISBLANK(I606),"",DATEDIF(I606,ﾃﾞｰﾀｼｰﾄ!$B$2,"Y"))</f>
        <v/>
      </c>
      <c r="K606" s="121"/>
      <c r="L606" s="121"/>
      <c r="M606" s="122"/>
      <c r="N606" s="123"/>
      <c r="O606" s="161"/>
    </row>
    <row r="607" spans="2:15" ht="13.5" customHeight="1">
      <c r="B607" s="97"/>
      <c r="C607" s="97"/>
      <c r="D607" s="97"/>
      <c r="E607" s="98"/>
      <c r="F607" s="97"/>
      <c r="G607" s="97"/>
      <c r="H607" s="99"/>
      <c r="I607" s="119"/>
      <c r="J607" s="120" t="str">
        <f>IF(ISBLANK(I607),"",DATEDIF(I607,ﾃﾞｰﾀｼｰﾄ!$B$2,"Y"))</f>
        <v/>
      </c>
      <c r="K607" s="121"/>
      <c r="L607" s="121"/>
      <c r="M607" s="122"/>
      <c r="N607" s="123"/>
      <c r="O607" s="161"/>
    </row>
    <row r="608" spans="2:15" ht="13.5" customHeight="1">
      <c r="B608" s="97"/>
      <c r="C608" s="97"/>
      <c r="D608" s="97"/>
      <c r="E608" s="98"/>
      <c r="F608" s="97"/>
      <c r="G608" s="97"/>
      <c r="H608" s="99"/>
      <c r="I608" s="119"/>
      <c r="J608" s="120" t="str">
        <f>IF(ISBLANK(I608),"",DATEDIF(I608,ﾃﾞｰﾀｼｰﾄ!$B$2,"Y"))</f>
        <v/>
      </c>
      <c r="K608" s="121"/>
      <c r="L608" s="121"/>
      <c r="M608" s="122"/>
      <c r="N608" s="123"/>
      <c r="O608" s="161"/>
    </row>
    <row r="609" spans="2:15" ht="13.5" customHeight="1">
      <c r="B609" s="97"/>
      <c r="C609" s="97"/>
      <c r="D609" s="97"/>
      <c r="E609" s="98"/>
      <c r="F609" s="97"/>
      <c r="G609" s="97"/>
      <c r="H609" s="99"/>
      <c r="I609" s="119"/>
      <c r="J609" s="120" t="str">
        <f>IF(ISBLANK(I609),"",DATEDIF(I609,ﾃﾞｰﾀｼｰﾄ!$B$2,"Y"))</f>
        <v/>
      </c>
      <c r="K609" s="121"/>
      <c r="L609" s="121"/>
      <c r="M609" s="122"/>
      <c r="N609" s="123"/>
      <c r="O609" s="161"/>
    </row>
    <row r="610" spans="2:15" ht="13.5" customHeight="1">
      <c r="B610" s="97"/>
      <c r="C610" s="97"/>
      <c r="D610" s="97"/>
      <c r="E610" s="98"/>
      <c r="F610" s="97"/>
      <c r="G610" s="97"/>
      <c r="H610" s="99"/>
      <c r="I610" s="119"/>
      <c r="J610" s="120" t="str">
        <f>IF(ISBLANK(I610),"",DATEDIF(I610,ﾃﾞｰﾀｼｰﾄ!$B$2,"Y"))</f>
        <v/>
      </c>
      <c r="K610" s="121"/>
      <c r="L610" s="121"/>
      <c r="M610" s="122"/>
      <c r="N610" s="123"/>
      <c r="O610" s="161"/>
    </row>
    <row r="611" spans="2:15" ht="13.5" customHeight="1">
      <c r="B611" s="97"/>
      <c r="C611" s="97"/>
      <c r="D611" s="97"/>
      <c r="E611" s="98"/>
      <c r="F611" s="97"/>
      <c r="G611" s="97"/>
      <c r="H611" s="99"/>
      <c r="I611" s="119"/>
      <c r="J611" s="120" t="str">
        <f>IF(ISBLANK(I611),"",DATEDIF(I611,ﾃﾞｰﾀｼｰﾄ!$B$2,"Y"))</f>
        <v/>
      </c>
      <c r="K611" s="121"/>
      <c r="L611" s="121"/>
      <c r="M611" s="122"/>
      <c r="N611" s="123"/>
      <c r="O611" s="161"/>
    </row>
    <row r="612" spans="2:15" ht="13.5" customHeight="1">
      <c r="B612" s="97"/>
      <c r="C612" s="97"/>
      <c r="D612" s="97"/>
      <c r="E612" s="98"/>
      <c r="F612" s="97"/>
      <c r="G612" s="97"/>
      <c r="H612" s="99"/>
      <c r="I612" s="119"/>
      <c r="J612" s="120" t="str">
        <f>IF(ISBLANK(I612),"",DATEDIF(I612,ﾃﾞｰﾀｼｰﾄ!$B$2,"Y"))</f>
        <v/>
      </c>
      <c r="K612" s="121"/>
      <c r="L612" s="121"/>
      <c r="M612" s="122"/>
      <c r="N612" s="123"/>
      <c r="O612" s="161"/>
    </row>
    <row r="613" spans="2:15" ht="13.5" customHeight="1">
      <c r="B613" s="97"/>
      <c r="C613" s="97"/>
      <c r="D613" s="97"/>
      <c r="E613" s="98"/>
      <c r="F613" s="97"/>
      <c r="G613" s="97"/>
      <c r="H613" s="99"/>
      <c r="I613" s="119"/>
      <c r="J613" s="120" t="str">
        <f>IF(ISBLANK(I613),"",DATEDIF(I613,ﾃﾞｰﾀｼｰﾄ!$B$2,"Y"))</f>
        <v/>
      </c>
      <c r="K613" s="121"/>
      <c r="L613" s="121"/>
      <c r="M613" s="122"/>
      <c r="N613" s="123"/>
      <c r="O613" s="161"/>
    </row>
    <row r="614" spans="2:15" ht="13.5" customHeight="1">
      <c r="B614" s="97"/>
      <c r="C614" s="97"/>
      <c r="D614" s="97"/>
      <c r="E614" s="98"/>
      <c r="F614" s="97"/>
      <c r="G614" s="97"/>
      <c r="H614" s="99"/>
      <c r="I614" s="119"/>
      <c r="J614" s="120" t="str">
        <f>IF(ISBLANK(I614),"",DATEDIF(I614,ﾃﾞｰﾀｼｰﾄ!$B$2,"Y"))</f>
        <v/>
      </c>
      <c r="K614" s="121"/>
      <c r="L614" s="121"/>
      <c r="M614" s="122"/>
      <c r="N614" s="123"/>
      <c r="O614" s="161"/>
    </row>
    <row r="615" spans="2:15" ht="13.5" customHeight="1">
      <c r="B615" s="97"/>
      <c r="C615" s="97"/>
      <c r="D615" s="97"/>
      <c r="E615" s="98"/>
      <c r="F615" s="97"/>
      <c r="G615" s="97"/>
      <c r="H615" s="99"/>
      <c r="I615" s="119"/>
      <c r="J615" s="120" t="str">
        <f>IF(ISBLANK(I615),"",DATEDIF(I615,ﾃﾞｰﾀｼｰﾄ!$B$2,"Y"))</f>
        <v/>
      </c>
      <c r="K615" s="121"/>
      <c r="L615" s="121"/>
      <c r="M615" s="122"/>
      <c r="N615" s="123"/>
      <c r="O615" s="161"/>
    </row>
    <row r="616" spans="2:15" ht="13.5" customHeight="1">
      <c r="B616" s="97"/>
      <c r="C616" s="97"/>
      <c r="D616" s="97"/>
      <c r="E616" s="98"/>
      <c r="F616" s="97"/>
      <c r="G616" s="97"/>
      <c r="H616" s="99"/>
      <c r="I616" s="119"/>
      <c r="J616" s="120" t="str">
        <f>IF(ISBLANK(I616),"",DATEDIF(I616,ﾃﾞｰﾀｼｰﾄ!$B$2,"Y"))</f>
        <v/>
      </c>
      <c r="K616" s="121"/>
      <c r="L616" s="121"/>
      <c r="M616" s="122"/>
      <c r="N616" s="123"/>
      <c r="O616" s="161"/>
    </row>
    <row r="617" spans="2:15" ht="13.5" customHeight="1">
      <c r="B617" s="97"/>
      <c r="C617" s="97"/>
      <c r="D617" s="97"/>
      <c r="E617" s="98"/>
      <c r="F617" s="97"/>
      <c r="G617" s="97"/>
      <c r="H617" s="99"/>
      <c r="I617" s="119"/>
      <c r="J617" s="120" t="str">
        <f>IF(ISBLANK(I617),"",DATEDIF(I617,ﾃﾞｰﾀｼｰﾄ!$B$2,"Y"))</f>
        <v/>
      </c>
      <c r="K617" s="121"/>
      <c r="L617" s="121"/>
      <c r="M617" s="122"/>
      <c r="N617" s="123"/>
      <c r="O617" s="161"/>
    </row>
    <row r="618" spans="2:15" ht="13.5" customHeight="1">
      <c r="B618" s="97"/>
      <c r="C618" s="97"/>
      <c r="D618" s="97"/>
      <c r="E618" s="98"/>
      <c r="F618" s="97"/>
      <c r="G618" s="97"/>
      <c r="H618" s="99"/>
      <c r="I618" s="119"/>
      <c r="J618" s="120" t="str">
        <f>IF(ISBLANK(I618),"",DATEDIF(I618,ﾃﾞｰﾀｼｰﾄ!$B$2,"Y"))</f>
        <v/>
      </c>
      <c r="K618" s="121"/>
      <c r="L618" s="121"/>
      <c r="M618" s="122"/>
      <c r="N618" s="123"/>
      <c r="O618" s="161"/>
    </row>
    <row r="619" spans="2:15" ht="13.5" customHeight="1">
      <c r="B619" s="97"/>
      <c r="C619" s="97"/>
      <c r="D619" s="97"/>
      <c r="E619" s="98"/>
      <c r="F619" s="97"/>
      <c r="G619" s="97"/>
      <c r="H619" s="99"/>
      <c r="I619" s="119"/>
      <c r="J619" s="120" t="str">
        <f>IF(ISBLANK(I619),"",DATEDIF(I619,ﾃﾞｰﾀｼｰﾄ!$B$2,"Y"))</f>
        <v/>
      </c>
      <c r="K619" s="121"/>
      <c r="L619" s="121"/>
      <c r="M619" s="122"/>
      <c r="N619" s="123"/>
      <c r="O619" s="161"/>
    </row>
    <row r="620" spans="2:15" ht="13.5" customHeight="1">
      <c r="B620" s="97"/>
      <c r="C620" s="97"/>
      <c r="D620" s="97"/>
      <c r="E620" s="98"/>
      <c r="F620" s="97"/>
      <c r="G620" s="97"/>
      <c r="H620" s="99"/>
      <c r="I620" s="119"/>
      <c r="J620" s="120" t="str">
        <f>IF(ISBLANK(I620),"",DATEDIF(I620,ﾃﾞｰﾀｼｰﾄ!$B$2,"Y"))</f>
        <v/>
      </c>
      <c r="K620" s="121"/>
      <c r="L620" s="121"/>
      <c r="M620" s="122"/>
      <c r="N620" s="123"/>
      <c r="O620" s="161"/>
    </row>
    <row r="621" spans="2:15" ht="13.5" customHeight="1">
      <c r="B621" s="97"/>
      <c r="C621" s="97"/>
      <c r="D621" s="97"/>
      <c r="E621" s="98"/>
      <c r="F621" s="97"/>
      <c r="G621" s="97"/>
      <c r="H621" s="99"/>
      <c r="I621" s="119"/>
      <c r="J621" s="120" t="str">
        <f>IF(ISBLANK(I621),"",DATEDIF(I621,ﾃﾞｰﾀｼｰﾄ!$B$2,"Y"))</f>
        <v/>
      </c>
      <c r="K621" s="121"/>
      <c r="L621" s="121"/>
      <c r="M621" s="122"/>
      <c r="N621" s="123"/>
      <c r="O621" s="161"/>
    </row>
    <row r="622" spans="2:15" ht="13.5" customHeight="1">
      <c r="B622" s="97"/>
      <c r="C622" s="97"/>
      <c r="D622" s="97"/>
      <c r="E622" s="98"/>
      <c r="F622" s="97"/>
      <c r="G622" s="97"/>
      <c r="H622" s="99"/>
      <c r="I622" s="119"/>
      <c r="J622" s="120" t="str">
        <f>IF(ISBLANK(I622),"",DATEDIF(I622,ﾃﾞｰﾀｼｰﾄ!$B$2,"Y"))</f>
        <v/>
      </c>
      <c r="K622" s="121"/>
      <c r="L622" s="121"/>
      <c r="M622" s="122"/>
      <c r="N622" s="123"/>
      <c r="O622" s="161"/>
    </row>
    <row r="623" spans="2:15" ht="13.5" customHeight="1">
      <c r="B623" s="97"/>
      <c r="C623" s="97"/>
      <c r="D623" s="97"/>
      <c r="E623" s="98"/>
      <c r="F623" s="97"/>
      <c r="G623" s="97"/>
      <c r="H623" s="99"/>
      <c r="I623" s="119"/>
      <c r="J623" s="120" t="str">
        <f>IF(ISBLANK(I623),"",DATEDIF(I623,ﾃﾞｰﾀｼｰﾄ!$B$2,"Y"))</f>
        <v/>
      </c>
      <c r="K623" s="121"/>
      <c r="L623" s="121"/>
      <c r="M623" s="122"/>
      <c r="N623" s="123"/>
      <c r="O623" s="161"/>
    </row>
    <row r="624" spans="2:15" ht="13.5" customHeight="1">
      <c r="B624" s="97"/>
      <c r="C624" s="97"/>
      <c r="D624" s="97"/>
      <c r="E624" s="98"/>
      <c r="F624" s="97"/>
      <c r="G624" s="97"/>
      <c r="H624" s="99"/>
      <c r="I624" s="119"/>
      <c r="J624" s="120" t="str">
        <f>IF(ISBLANK(I624),"",DATEDIF(I624,ﾃﾞｰﾀｼｰﾄ!$B$2,"Y"))</f>
        <v/>
      </c>
      <c r="K624" s="121"/>
      <c r="L624" s="121"/>
      <c r="M624" s="122"/>
      <c r="N624" s="123"/>
      <c r="O624" s="161"/>
    </row>
    <row r="625" spans="2:15" ht="13.5" customHeight="1">
      <c r="B625" s="97"/>
      <c r="C625" s="97"/>
      <c r="D625" s="97"/>
      <c r="E625" s="98"/>
      <c r="F625" s="97"/>
      <c r="G625" s="97"/>
      <c r="H625" s="99"/>
      <c r="I625" s="119"/>
      <c r="J625" s="120" t="str">
        <f>IF(ISBLANK(I625),"",DATEDIF(I625,ﾃﾞｰﾀｼｰﾄ!$B$2,"Y"))</f>
        <v/>
      </c>
      <c r="K625" s="121"/>
      <c r="L625" s="121"/>
      <c r="M625" s="122"/>
      <c r="N625" s="123"/>
      <c r="O625" s="161"/>
    </row>
    <row r="626" spans="2:15" ht="13.5" customHeight="1">
      <c r="B626" s="97"/>
      <c r="C626" s="97"/>
      <c r="D626" s="97"/>
      <c r="E626" s="98"/>
      <c r="F626" s="97"/>
      <c r="G626" s="97"/>
      <c r="H626" s="99"/>
      <c r="I626" s="119"/>
      <c r="J626" s="120" t="str">
        <f>IF(ISBLANK(I626),"",DATEDIF(I626,ﾃﾞｰﾀｼｰﾄ!$B$2,"Y"))</f>
        <v/>
      </c>
      <c r="K626" s="121"/>
      <c r="L626" s="121"/>
      <c r="M626" s="122"/>
      <c r="N626" s="123"/>
      <c r="O626" s="161"/>
    </row>
    <row r="627" spans="2:15" ht="13.5" customHeight="1">
      <c r="B627" s="97"/>
      <c r="C627" s="97"/>
      <c r="D627" s="97"/>
      <c r="E627" s="98"/>
      <c r="F627" s="97"/>
      <c r="G627" s="97"/>
      <c r="H627" s="99"/>
      <c r="I627" s="119"/>
      <c r="J627" s="120" t="str">
        <f>IF(ISBLANK(I627),"",DATEDIF(I627,ﾃﾞｰﾀｼｰﾄ!$B$2,"Y"))</f>
        <v/>
      </c>
      <c r="K627" s="121"/>
      <c r="L627" s="121"/>
      <c r="M627" s="122"/>
      <c r="N627" s="123"/>
      <c r="O627" s="161"/>
    </row>
    <row r="628" spans="2:15" ht="13.5" customHeight="1">
      <c r="B628" s="97"/>
      <c r="C628" s="97"/>
      <c r="D628" s="97"/>
      <c r="E628" s="98"/>
      <c r="F628" s="97"/>
      <c r="G628" s="97"/>
      <c r="H628" s="99"/>
      <c r="I628" s="119"/>
      <c r="J628" s="120" t="str">
        <f>IF(ISBLANK(I628),"",DATEDIF(I628,ﾃﾞｰﾀｼｰﾄ!$B$2,"Y"))</f>
        <v/>
      </c>
      <c r="K628" s="121"/>
      <c r="L628" s="121"/>
      <c r="M628" s="122"/>
      <c r="N628" s="123"/>
      <c r="O628" s="161"/>
    </row>
    <row r="629" spans="2:15" ht="13.5" customHeight="1">
      <c r="B629" s="97"/>
      <c r="C629" s="97"/>
      <c r="D629" s="97"/>
      <c r="E629" s="98"/>
      <c r="F629" s="97"/>
      <c r="G629" s="97"/>
      <c r="H629" s="99"/>
      <c r="I629" s="119"/>
      <c r="J629" s="120" t="str">
        <f>IF(ISBLANK(I629),"",DATEDIF(I629,ﾃﾞｰﾀｼｰﾄ!$B$2,"Y"))</f>
        <v/>
      </c>
      <c r="K629" s="121"/>
      <c r="L629" s="121"/>
      <c r="M629" s="122"/>
      <c r="N629" s="123"/>
      <c r="O629" s="161"/>
    </row>
    <row r="630" spans="2:15" ht="13.5" customHeight="1">
      <c r="B630" s="97"/>
      <c r="C630" s="97"/>
      <c r="D630" s="97"/>
      <c r="E630" s="98"/>
      <c r="F630" s="97"/>
      <c r="G630" s="97"/>
      <c r="H630" s="99"/>
      <c r="I630" s="119"/>
      <c r="J630" s="120" t="str">
        <f>IF(ISBLANK(I630),"",DATEDIF(I630,ﾃﾞｰﾀｼｰﾄ!$B$2,"Y"))</f>
        <v/>
      </c>
      <c r="K630" s="121"/>
      <c r="L630" s="121"/>
      <c r="M630" s="122"/>
      <c r="N630" s="123"/>
      <c r="O630" s="161"/>
    </row>
    <row r="631" spans="2:15" ht="13.5" customHeight="1">
      <c r="B631" s="97"/>
      <c r="C631" s="97"/>
      <c r="D631" s="97"/>
      <c r="E631" s="98"/>
      <c r="F631" s="97"/>
      <c r="G631" s="97"/>
      <c r="H631" s="99"/>
      <c r="I631" s="119"/>
      <c r="J631" s="120" t="str">
        <f>IF(ISBLANK(I631),"",DATEDIF(I631,ﾃﾞｰﾀｼｰﾄ!$B$2,"Y"))</f>
        <v/>
      </c>
      <c r="K631" s="121"/>
      <c r="L631" s="121"/>
      <c r="M631" s="122"/>
      <c r="N631" s="123"/>
      <c r="O631" s="161"/>
    </row>
    <row r="632" spans="2:15" ht="13.5" customHeight="1">
      <c r="B632" s="97"/>
      <c r="C632" s="97"/>
      <c r="D632" s="97"/>
      <c r="E632" s="98"/>
      <c r="F632" s="97"/>
      <c r="G632" s="97"/>
      <c r="H632" s="99"/>
      <c r="I632" s="119"/>
      <c r="J632" s="120" t="str">
        <f>IF(ISBLANK(I632),"",DATEDIF(I632,ﾃﾞｰﾀｼｰﾄ!$B$2,"Y"))</f>
        <v/>
      </c>
      <c r="K632" s="121"/>
      <c r="L632" s="121"/>
      <c r="M632" s="122"/>
      <c r="N632" s="123"/>
      <c r="O632" s="161"/>
    </row>
    <row r="633" spans="2:15" ht="13.5" customHeight="1">
      <c r="B633" s="97"/>
      <c r="C633" s="97"/>
      <c r="D633" s="97"/>
      <c r="E633" s="98"/>
      <c r="F633" s="97"/>
      <c r="G633" s="97"/>
      <c r="H633" s="99"/>
      <c r="I633" s="119"/>
      <c r="J633" s="120" t="str">
        <f>IF(ISBLANK(I633),"",DATEDIF(I633,ﾃﾞｰﾀｼｰﾄ!$B$2,"Y"))</f>
        <v/>
      </c>
      <c r="K633" s="121"/>
      <c r="L633" s="121"/>
      <c r="M633" s="122"/>
      <c r="N633" s="123"/>
      <c r="O633" s="161"/>
    </row>
    <row r="634" spans="2:15" ht="13.5" customHeight="1">
      <c r="B634" s="97"/>
      <c r="C634" s="97"/>
      <c r="D634" s="97"/>
      <c r="E634" s="98"/>
      <c r="F634" s="97"/>
      <c r="G634" s="97"/>
      <c r="H634" s="99"/>
      <c r="I634" s="119"/>
      <c r="J634" s="120" t="str">
        <f>IF(ISBLANK(I634),"",DATEDIF(I634,ﾃﾞｰﾀｼｰﾄ!$B$2,"Y"))</f>
        <v/>
      </c>
      <c r="K634" s="121"/>
      <c r="L634" s="121"/>
      <c r="M634" s="122"/>
      <c r="N634" s="123"/>
      <c r="O634" s="161"/>
    </row>
    <row r="635" spans="2:15" ht="13.5" customHeight="1">
      <c r="B635" s="97"/>
      <c r="C635" s="97"/>
      <c r="D635" s="97"/>
      <c r="E635" s="98"/>
      <c r="F635" s="97"/>
      <c r="G635" s="97"/>
      <c r="H635" s="99"/>
      <c r="I635" s="119"/>
      <c r="J635" s="120" t="str">
        <f>IF(ISBLANK(I635),"",DATEDIF(I635,ﾃﾞｰﾀｼｰﾄ!$B$2,"Y"))</f>
        <v/>
      </c>
      <c r="K635" s="121"/>
      <c r="L635" s="121"/>
      <c r="M635" s="122"/>
      <c r="N635" s="123"/>
      <c r="O635" s="161"/>
    </row>
    <row r="636" spans="2:15" ht="13.5" customHeight="1">
      <c r="B636" s="97"/>
      <c r="C636" s="97"/>
      <c r="D636" s="97"/>
      <c r="E636" s="98"/>
      <c r="F636" s="97"/>
      <c r="G636" s="97"/>
      <c r="H636" s="99"/>
      <c r="I636" s="119"/>
      <c r="J636" s="120" t="str">
        <f>IF(ISBLANK(I636),"",DATEDIF(I636,ﾃﾞｰﾀｼｰﾄ!$B$2,"Y"))</f>
        <v/>
      </c>
      <c r="K636" s="121"/>
      <c r="L636" s="121"/>
      <c r="M636" s="122"/>
      <c r="N636" s="123"/>
      <c r="O636" s="161"/>
    </row>
    <row r="637" spans="2:15" ht="13.5" customHeight="1">
      <c r="B637" s="97"/>
      <c r="C637" s="97"/>
      <c r="D637" s="97"/>
      <c r="E637" s="98"/>
      <c r="F637" s="97"/>
      <c r="G637" s="97"/>
      <c r="H637" s="99"/>
      <c r="I637" s="119"/>
      <c r="J637" s="120" t="str">
        <f>IF(ISBLANK(I637),"",DATEDIF(I637,ﾃﾞｰﾀｼｰﾄ!$B$2,"Y"))</f>
        <v/>
      </c>
      <c r="K637" s="121"/>
      <c r="L637" s="121"/>
      <c r="M637" s="122"/>
      <c r="N637" s="123"/>
      <c r="O637" s="161"/>
    </row>
    <row r="638" spans="2:15" ht="13.5" customHeight="1">
      <c r="B638" s="97"/>
      <c r="C638" s="97"/>
      <c r="D638" s="97"/>
      <c r="E638" s="98"/>
      <c r="F638" s="97"/>
      <c r="G638" s="97"/>
      <c r="H638" s="99"/>
      <c r="I638" s="119"/>
      <c r="J638" s="120" t="str">
        <f>IF(ISBLANK(I638),"",DATEDIF(I638,ﾃﾞｰﾀｼｰﾄ!$B$2,"Y"))</f>
        <v/>
      </c>
      <c r="K638" s="121"/>
      <c r="L638" s="121"/>
      <c r="M638" s="122"/>
      <c r="N638" s="123"/>
      <c r="O638" s="161"/>
    </row>
    <row r="639" spans="2:15" ht="13.5" customHeight="1">
      <c r="B639" s="97"/>
      <c r="C639" s="97"/>
      <c r="D639" s="97"/>
      <c r="E639" s="98"/>
      <c r="F639" s="97"/>
      <c r="G639" s="97"/>
      <c r="H639" s="99"/>
      <c r="I639" s="119"/>
      <c r="J639" s="120" t="str">
        <f>IF(ISBLANK(I639),"",DATEDIF(I639,ﾃﾞｰﾀｼｰﾄ!$B$2,"Y"))</f>
        <v/>
      </c>
      <c r="K639" s="121"/>
      <c r="L639" s="152"/>
      <c r="M639" s="153"/>
      <c r="N639" s="123"/>
      <c r="O639" s="161"/>
    </row>
    <row r="640" spans="2:15" ht="13.5" customHeight="1">
      <c r="B640" s="97"/>
      <c r="C640" s="97"/>
      <c r="D640" s="97"/>
      <c r="E640" s="98"/>
      <c r="F640" s="97"/>
      <c r="G640" s="97"/>
      <c r="H640" s="99"/>
      <c r="I640" s="119"/>
      <c r="J640" s="120" t="str">
        <f>IF(ISBLANK(I640),"",DATEDIF(I640,ﾃﾞｰﾀｼｰﾄ!$B$2,"Y"))</f>
        <v/>
      </c>
      <c r="K640" s="121"/>
      <c r="L640" s="152"/>
      <c r="M640" s="153"/>
      <c r="N640" s="123"/>
      <c r="O640" s="161"/>
    </row>
    <row r="641" spans="2:15" ht="13.5" customHeight="1">
      <c r="B641" s="97"/>
      <c r="C641" s="97"/>
      <c r="D641" s="97"/>
      <c r="E641" s="98"/>
      <c r="F641" s="97"/>
      <c r="G641" s="97"/>
      <c r="H641" s="99"/>
      <c r="I641" s="119"/>
      <c r="J641" s="120" t="str">
        <f>IF(ISBLANK(I641),"",DATEDIF(I641,ﾃﾞｰﾀｼｰﾄ!$B$2,"Y"))</f>
        <v/>
      </c>
      <c r="K641" s="121"/>
      <c r="L641" s="152"/>
      <c r="M641" s="153"/>
      <c r="N641" s="123"/>
      <c r="O641" s="161"/>
    </row>
    <row r="642" spans="2:15" ht="13.5" customHeight="1">
      <c r="B642" s="97"/>
      <c r="C642" s="97"/>
      <c r="D642" s="97"/>
      <c r="E642" s="98"/>
      <c r="F642" s="97"/>
      <c r="G642" s="97"/>
      <c r="H642" s="99"/>
      <c r="I642" s="119"/>
      <c r="J642" s="120" t="str">
        <f>IF(ISBLANK(I642),"",DATEDIF(I642,ﾃﾞｰﾀｼｰﾄ!$B$2,"Y"))</f>
        <v/>
      </c>
      <c r="K642" s="121"/>
      <c r="L642" s="121"/>
      <c r="M642" s="122"/>
      <c r="N642" s="123"/>
      <c r="O642" s="161"/>
    </row>
    <row r="643" spans="2:15" ht="13.5" customHeight="1">
      <c r="B643" s="97"/>
      <c r="C643" s="97"/>
      <c r="D643" s="97"/>
      <c r="E643" s="98"/>
      <c r="F643" s="97"/>
      <c r="G643" s="97"/>
      <c r="H643" s="99"/>
      <c r="I643" s="119"/>
      <c r="J643" s="120" t="str">
        <f>IF(ISBLANK(I643),"",DATEDIF(I643,ﾃﾞｰﾀｼｰﾄ!$B$2,"Y"))</f>
        <v/>
      </c>
      <c r="K643" s="121"/>
      <c r="L643" s="121"/>
      <c r="M643" s="122"/>
      <c r="N643" s="123"/>
      <c r="O643" s="161"/>
    </row>
    <row r="644" spans="2:15" ht="13.5" customHeight="1">
      <c r="B644" s="97"/>
      <c r="C644" s="97"/>
      <c r="D644" s="97"/>
      <c r="E644" s="98"/>
      <c r="F644" s="97"/>
      <c r="G644" s="97"/>
      <c r="H644" s="99"/>
      <c r="I644" s="119"/>
      <c r="J644" s="120" t="str">
        <f>IF(ISBLANK(I644),"",DATEDIF(I644,ﾃﾞｰﾀｼｰﾄ!$B$2,"Y"))</f>
        <v/>
      </c>
      <c r="K644" s="121"/>
      <c r="L644" s="121"/>
      <c r="M644" s="122"/>
      <c r="N644" s="123"/>
      <c r="O644" s="161"/>
    </row>
    <row r="645" spans="2:15" ht="13.5" customHeight="1">
      <c r="B645" s="97"/>
      <c r="C645" s="97"/>
      <c r="D645" s="97"/>
      <c r="E645" s="98"/>
      <c r="F645" s="97"/>
      <c r="G645" s="97"/>
      <c r="H645" s="99"/>
      <c r="I645" s="119"/>
      <c r="J645" s="120" t="str">
        <f>IF(ISBLANK(I645),"",DATEDIF(I645,ﾃﾞｰﾀｼｰﾄ!$B$2,"Y"))</f>
        <v/>
      </c>
      <c r="K645" s="121"/>
      <c r="L645" s="121"/>
      <c r="M645" s="122"/>
      <c r="N645" s="123"/>
      <c r="O645" s="161"/>
    </row>
    <row r="646" spans="2:15" ht="13.5" customHeight="1">
      <c r="B646" s="97"/>
      <c r="C646" s="97"/>
      <c r="D646" s="97"/>
      <c r="E646" s="98"/>
      <c r="F646" s="97"/>
      <c r="G646" s="97"/>
      <c r="H646" s="99"/>
      <c r="I646" s="119"/>
      <c r="J646" s="120" t="str">
        <f>IF(ISBLANK(I646),"",DATEDIF(I646,ﾃﾞｰﾀｼｰﾄ!$B$2,"Y"))</f>
        <v/>
      </c>
      <c r="K646" s="121"/>
      <c r="L646" s="121"/>
      <c r="M646" s="122"/>
      <c r="N646" s="123"/>
      <c r="O646" s="161"/>
    </row>
    <row r="647" spans="2:15" ht="13.5" customHeight="1">
      <c r="B647" s="97"/>
      <c r="C647" s="97"/>
      <c r="D647" s="97"/>
      <c r="E647" s="98"/>
      <c r="F647" s="97"/>
      <c r="G647" s="97"/>
      <c r="H647" s="99"/>
      <c r="I647" s="119"/>
      <c r="J647" s="120" t="str">
        <f>IF(ISBLANK(I647),"",DATEDIF(I647,ﾃﾞｰﾀｼｰﾄ!$B$2,"Y"))</f>
        <v/>
      </c>
      <c r="K647" s="121"/>
      <c r="L647" s="121"/>
      <c r="M647" s="122"/>
      <c r="N647" s="123"/>
      <c r="O647" s="161"/>
    </row>
    <row r="648" spans="2:15" ht="13.5" customHeight="1">
      <c r="B648" s="97"/>
      <c r="C648" s="97"/>
      <c r="D648" s="97"/>
      <c r="E648" s="98"/>
      <c r="F648" s="97"/>
      <c r="G648" s="97"/>
      <c r="H648" s="99"/>
      <c r="I648" s="119"/>
      <c r="J648" s="120" t="str">
        <f>IF(ISBLANK(I648),"",DATEDIF(I648,ﾃﾞｰﾀｼｰﾄ!$B$2,"Y"))</f>
        <v/>
      </c>
      <c r="K648" s="121"/>
      <c r="L648" s="121"/>
      <c r="M648" s="122"/>
      <c r="N648" s="123"/>
      <c r="O648" s="161"/>
    </row>
    <row r="649" spans="2:15" ht="13.5" customHeight="1">
      <c r="B649" s="97"/>
      <c r="C649" s="97"/>
      <c r="D649" s="97"/>
      <c r="E649" s="98"/>
      <c r="F649" s="97"/>
      <c r="G649" s="97"/>
      <c r="H649" s="99"/>
      <c r="I649" s="119"/>
      <c r="J649" s="120" t="str">
        <f>IF(ISBLANK(I649),"",DATEDIF(I649,ﾃﾞｰﾀｼｰﾄ!$B$2,"Y"))</f>
        <v/>
      </c>
      <c r="K649" s="121"/>
      <c r="L649" s="121"/>
      <c r="M649" s="122"/>
      <c r="N649" s="123"/>
      <c r="O649" s="161"/>
    </row>
    <row r="650" spans="2:15" ht="13.5" customHeight="1">
      <c r="B650" s="97"/>
      <c r="C650" s="97"/>
      <c r="D650" s="97"/>
      <c r="E650" s="98"/>
      <c r="F650" s="97"/>
      <c r="G650" s="97"/>
      <c r="H650" s="99"/>
      <c r="I650" s="119"/>
      <c r="J650" s="120" t="str">
        <f>IF(ISBLANK(I650),"",DATEDIF(I650,ﾃﾞｰﾀｼｰﾄ!$B$2,"Y"))</f>
        <v/>
      </c>
      <c r="K650" s="121"/>
      <c r="L650" s="121"/>
      <c r="M650" s="122"/>
      <c r="N650" s="123"/>
      <c r="O650" s="161"/>
    </row>
    <row r="651" spans="2:15" ht="13.5" customHeight="1">
      <c r="B651" s="97"/>
      <c r="C651" s="97"/>
      <c r="D651" s="97"/>
      <c r="E651" s="98"/>
      <c r="F651" s="97"/>
      <c r="G651" s="97"/>
      <c r="H651" s="99"/>
      <c r="I651" s="119"/>
      <c r="J651" s="120" t="str">
        <f>IF(ISBLANK(I651),"",DATEDIF(I651,ﾃﾞｰﾀｼｰﾄ!$B$2,"Y"))</f>
        <v/>
      </c>
      <c r="K651" s="121"/>
      <c r="L651" s="121"/>
      <c r="M651" s="122"/>
      <c r="N651" s="123"/>
      <c r="O651" s="161"/>
    </row>
    <row r="652" spans="2:15" ht="13.5" customHeight="1">
      <c r="B652" s="97"/>
      <c r="C652" s="97"/>
      <c r="D652" s="97"/>
      <c r="E652" s="98"/>
      <c r="F652" s="97"/>
      <c r="G652" s="97"/>
      <c r="H652" s="99"/>
      <c r="I652" s="119"/>
      <c r="J652" s="120" t="str">
        <f>IF(ISBLANK(I652),"",DATEDIF(I652,ﾃﾞｰﾀｼｰﾄ!$B$2,"Y"))</f>
        <v/>
      </c>
      <c r="K652" s="121"/>
      <c r="L652" s="121"/>
      <c r="M652" s="122"/>
      <c r="N652" s="123"/>
      <c r="O652" s="161"/>
    </row>
    <row r="653" spans="2:15" ht="13.5" customHeight="1">
      <c r="B653" s="97"/>
      <c r="C653" s="97"/>
      <c r="D653" s="97"/>
      <c r="E653" s="98"/>
      <c r="F653" s="97"/>
      <c r="G653" s="97"/>
      <c r="H653" s="99"/>
      <c r="I653" s="119"/>
      <c r="J653" s="120" t="str">
        <f>IF(ISBLANK(I653),"",DATEDIF(I653,ﾃﾞｰﾀｼｰﾄ!$B$2,"Y"))</f>
        <v/>
      </c>
      <c r="K653" s="121"/>
      <c r="L653" s="121"/>
      <c r="M653" s="122"/>
      <c r="N653" s="123"/>
      <c r="O653" s="161"/>
    </row>
    <row r="654" spans="2:15" ht="13.5" customHeight="1">
      <c r="B654" s="97"/>
      <c r="C654" s="97"/>
      <c r="D654" s="97"/>
      <c r="E654" s="98"/>
      <c r="F654" s="97"/>
      <c r="G654" s="97"/>
      <c r="H654" s="99"/>
      <c r="I654" s="119"/>
      <c r="J654" s="120" t="str">
        <f>IF(ISBLANK(I654),"",DATEDIF(I654,ﾃﾞｰﾀｼｰﾄ!$B$2,"Y"))</f>
        <v/>
      </c>
      <c r="K654" s="121"/>
      <c r="L654" s="121"/>
      <c r="M654" s="122"/>
      <c r="N654" s="123"/>
      <c r="O654" s="161"/>
    </row>
    <row r="655" spans="2:15" ht="13.5" customHeight="1">
      <c r="B655" s="97"/>
      <c r="C655" s="97"/>
      <c r="D655" s="97"/>
      <c r="E655" s="98"/>
      <c r="F655" s="97"/>
      <c r="G655" s="97"/>
      <c r="H655" s="99"/>
      <c r="I655" s="119"/>
      <c r="J655" s="120" t="str">
        <f>IF(ISBLANK(I655),"",DATEDIF(I655,ﾃﾞｰﾀｼｰﾄ!$B$2,"Y"))</f>
        <v/>
      </c>
      <c r="K655" s="121"/>
      <c r="L655" s="121"/>
      <c r="M655" s="122"/>
      <c r="N655" s="123"/>
      <c r="O655" s="161"/>
    </row>
    <row r="656" spans="2:15" ht="13.5" customHeight="1">
      <c r="B656" s="97"/>
      <c r="C656" s="97"/>
      <c r="D656" s="97"/>
      <c r="E656" s="98"/>
      <c r="F656" s="97"/>
      <c r="G656" s="97"/>
      <c r="H656" s="99"/>
      <c r="I656" s="119"/>
      <c r="J656" s="120" t="str">
        <f>IF(ISBLANK(I656),"",DATEDIF(I656,ﾃﾞｰﾀｼｰﾄ!$B$2,"Y"))</f>
        <v/>
      </c>
      <c r="K656" s="121"/>
      <c r="L656" s="121"/>
      <c r="M656" s="122"/>
      <c r="N656" s="123"/>
      <c r="O656" s="161"/>
    </row>
    <row r="657" spans="2:15" ht="13.5" customHeight="1">
      <c r="B657" s="97"/>
      <c r="C657" s="97"/>
      <c r="D657" s="97"/>
      <c r="E657" s="98"/>
      <c r="F657" s="97"/>
      <c r="G657" s="97"/>
      <c r="H657" s="99"/>
      <c r="I657" s="119"/>
      <c r="J657" s="120" t="str">
        <f>IF(ISBLANK(I657),"",DATEDIF(I657,ﾃﾞｰﾀｼｰﾄ!$B$2,"Y"))</f>
        <v/>
      </c>
      <c r="K657" s="121"/>
      <c r="L657" s="121"/>
      <c r="M657" s="122"/>
      <c r="N657" s="123"/>
      <c r="O657" s="161"/>
    </row>
    <row r="658" spans="2:15" ht="13.5" customHeight="1">
      <c r="B658" s="97"/>
      <c r="C658" s="97"/>
      <c r="D658" s="97"/>
      <c r="E658" s="98"/>
      <c r="F658" s="97"/>
      <c r="G658" s="97"/>
      <c r="H658" s="99"/>
      <c r="I658" s="119"/>
      <c r="J658" s="120" t="str">
        <f>IF(ISBLANK(I658),"",DATEDIF(I658,ﾃﾞｰﾀｼｰﾄ!$B$2,"Y"))</f>
        <v/>
      </c>
      <c r="K658" s="121"/>
      <c r="L658" s="121"/>
      <c r="M658" s="122"/>
      <c r="N658" s="123"/>
      <c r="O658" s="161"/>
    </row>
    <row r="659" spans="2:15" ht="13.5" customHeight="1">
      <c r="B659" s="97"/>
      <c r="C659" s="97"/>
      <c r="D659" s="97"/>
      <c r="E659" s="98"/>
      <c r="F659" s="97"/>
      <c r="G659" s="97"/>
      <c r="H659" s="99"/>
      <c r="I659" s="119"/>
      <c r="J659" s="120" t="str">
        <f>IF(ISBLANK(I659),"",DATEDIF(I659,ﾃﾞｰﾀｼｰﾄ!$B$2,"Y"))</f>
        <v/>
      </c>
      <c r="K659" s="121"/>
      <c r="L659" s="121"/>
      <c r="M659" s="122"/>
      <c r="N659" s="123"/>
      <c r="O659" s="161"/>
    </row>
    <row r="660" spans="2:15" ht="13.5" customHeight="1">
      <c r="B660" s="97"/>
      <c r="C660" s="97"/>
      <c r="D660" s="97"/>
      <c r="E660" s="98"/>
      <c r="F660" s="97"/>
      <c r="G660" s="97"/>
      <c r="H660" s="99"/>
      <c r="I660" s="119"/>
      <c r="J660" s="120" t="str">
        <f>IF(ISBLANK(I660),"",DATEDIF(I660,ﾃﾞｰﾀｼｰﾄ!$B$2,"Y"))</f>
        <v/>
      </c>
      <c r="K660" s="121"/>
      <c r="L660" s="121"/>
      <c r="M660" s="122"/>
      <c r="N660" s="123"/>
      <c r="O660" s="161"/>
    </row>
    <row r="661" spans="2:15" ht="13.5" customHeight="1">
      <c r="B661" s="97"/>
      <c r="C661" s="97"/>
      <c r="D661" s="97"/>
      <c r="E661" s="98"/>
      <c r="F661" s="97"/>
      <c r="G661" s="97"/>
      <c r="H661" s="99"/>
      <c r="I661" s="119"/>
      <c r="J661" s="120" t="str">
        <f>IF(ISBLANK(I661),"",DATEDIF(I661,ﾃﾞｰﾀｼｰﾄ!$B$2,"Y"))</f>
        <v/>
      </c>
      <c r="K661" s="121"/>
      <c r="L661" s="121"/>
      <c r="M661" s="122"/>
      <c r="N661" s="123"/>
      <c r="O661" s="161"/>
    </row>
    <row r="662" spans="2:15" ht="13.5" customHeight="1">
      <c r="B662" s="97"/>
      <c r="C662" s="97"/>
      <c r="D662" s="97"/>
      <c r="E662" s="98"/>
      <c r="F662" s="97"/>
      <c r="G662" s="97"/>
      <c r="H662" s="99"/>
      <c r="I662" s="119"/>
      <c r="J662" s="120" t="str">
        <f>IF(ISBLANK(I662),"",DATEDIF(I662,ﾃﾞｰﾀｼｰﾄ!$B$2,"Y"))</f>
        <v/>
      </c>
      <c r="K662" s="121"/>
      <c r="L662" s="121"/>
      <c r="M662" s="122"/>
      <c r="N662" s="123"/>
      <c r="O662" s="161"/>
    </row>
    <row r="663" spans="2:15" ht="13.5" customHeight="1">
      <c r="B663" s="97"/>
      <c r="C663" s="97"/>
      <c r="D663" s="97"/>
      <c r="E663" s="98"/>
      <c r="F663" s="97"/>
      <c r="G663" s="97"/>
      <c r="H663" s="99"/>
      <c r="I663" s="119"/>
      <c r="J663" s="120" t="str">
        <f>IF(ISBLANK(I663),"",DATEDIF(I663,ﾃﾞｰﾀｼｰﾄ!$B$2,"Y"))</f>
        <v/>
      </c>
      <c r="K663" s="121"/>
      <c r="L663" s="121"/>
      <c r="M663" s="122"/>
      <c r="N663" s="123"/>
      <c r="O663" s="161"/>
    </row>
    <row r="664" spans="2:15" ht="13.5" customHeight="1">
      <c r="B664" s="97"/>
      <c r="C664" s="97"/>
      <c r="D664" s="97"/>
      <c r="E664" s="98"/>
      <c r="F664" s="97"/>
      <c r="G664" s="97"/>
      <c r="H664" s="99"/>
      <c r="I664" s="119"/>
      <c r="J664" s="120" t="str">
        <f>IF(ISBLANK(I664),"",DATEDIF(I664,ﾃﾞｰﾀｼｰﾄ!$B$2,"Y"))</f>
        <v/>
      </c>
      <c r="K664" s="121"/>
      <c r="L664" s="121"/>
      <c r="M664" s="122"/>
      <c r="N664" s="123"/>
      <c r="O664" s="161"/>
    </row>
    <row r="665" spans="2:15" ht="13.5" customHeight="1">
      <c r="B665" s="97"/>
      <c r="C665" s="97"/>
      <c r="D665" s="97"/>
      <c r="E665" s="98"/>
      <c r="F665" s="97"/>
      <c r="G665" s="97"/>
      <c r="H665" s="99"/>
      <c r="I665" s="119"/>
      <c r="J665" s="120" t="str">
        <f>IF(ISBLANK(I665),"",DATEDIF(I665,ﾃﾞｰﾀｼｰﾄ!$B$2,"Y"))</f>
        <v/>
      </c>
      <c r="K665" s="121"/>
      <c r="L665" s="121"/>
      <c r="M665" s="122"/>
      <c r="N665" s="123"/>
      <c r="O665" s="161"/>
    </row>
    <row r="666" spans="2:15" ht="13.5" customHeight="1">
      <c r="B666" s="97"/>
      <c r="C666" s="97"/>
      <c r="D666" s="97"/>
      <c r="E666" s="98"/>
      <c r="F666" s="97"/>
      <c r="G666" s="97"/>
      <c r="H666" s="99"/>
      <c r="I666" s="119"/>
      <c r="J666" s="120" t="str">
        <f>IF(ISBLANK(I666),"",DATEDIF(I666,ﾃﾞｰﾀｼｰﾄ!$B$2,"Y"))</f>
        <v/>
      </c>
      <c r="K666" s="121"/>
      <c r="L666" s="121"/>
      <c r="M666" s="122"/>
      <c r="N666" s="123"/>
      <c r="O666" s="161"/>
    </row>
    <row r="667" spans="2:15" ht="13.5" customHeight="1">
      <c r="B667" s="97"/>
      <c r="C667" s="97"/>
      <c r="D667" s="97"/>
      <c r="E667" s="98"/>
      <c r="F667" s="97"/>
      <c r="G667" s="97"/>
      <c r="H667" s="99"/>
      <c r="I667" s="119"/>
      <c r="J667" s="120" t="str">
        <f>IF(ISBLANK(I667),"",DATEDIF(I667,ﾃﾞｰﾀｼｰﾄ!$B$2,"Y"))</f>
        <v/>
      </c>
      <c r="K667" s="121"/>
      <c r="L667" s="121"/>
      <c r="M667" s="122"/>
      <c r="N667" s="123"/>
      <c r="O667" s="161"/>
    </row>
    <row r="668" spans="2:15" ht="13.5" customHeight="1">
      <c r="B668" s="97"/>
      <c r="C668" s="97"/>
      <c r="D668" s="97"/>
      <c r="E668" s="98"/>
      <c r="F668" s="97"/>
      <c r="G668" s="97"/>
      <c r="H668" s="99"/>
      <c r="I668" s="119"/>
      <c r="J668" s="120" t="str">
        <f>IF(ISBLANK(I668),"",DATEDIF(I668,ﾃﾞｰﾀｼｰﾄ!$B$2,"Y"))</f>
        <v/>
      </c>
      <c r="K668" s="121"/>
      <c r="L668" s="121"/>
      <c r="M668" s="122"/>
      <c r="N668" s="123"/>
      <c r="O668" s="161"/>
    </row>
    <row r="669" spans="2:15" ht="13.5" customHeight="1">
      <c r="B669" s="97"/>
      <c r="C669" s="97"/>
      <c r="D669" s="97"/>
      <c r="E669" s="98"/>
      <c r="F669" s="97"/>
      <c r="G669" s="97"/>
      <c r="H669" s="99"/>
      <c r="I669" s="119"/>
      <c r="J669" s="120" t="str">
        <f>IF(ISBLANK(I669),"",DATEDIF(I669,ﾃﾞｰﾀｼｰﾄ!$B$2,"Y"))</f>
        <v/>
      </c>
      <c r="K669" s="121"/>
      <c r="L669" s="121"/>
      <c r="M669" s="122"/>
      <c r="N669" s="123"/>
      <c r="O669" s="161"/>
    </row>
    <row r="670" spans="2:15" ht="13.5" customHeight="1">
      <c r="B670" s="97"/>
      <c r="C670" s="97"/>
      <c r="D670" s="97"/>
      <c r="E670" s="98"/>
      <c r="F670" s="97"/>
      <c r="G670" s="97"/>
      <c r="H670" s="99"/>
      <c r="I670" s="119"/>
      <c r="J670" s="120" t="str">
        <f>IF(ISBLANK(I670),"",DATEDIF(I670,ﾃﾞｰﾀｼｰﾄ!$B$2,"Y"))</f>
        <v/>
      </c>
      <c r="K670" s="121"/>
      <c r="L670" s="121"/>
      <c r="M670" s="122"/>
      <c r="N670" s="123"/>
      <c r="O670" s="161"/>
    </row>
    <row r="671" spans="2:15" ht="13.5" customHeight="1">
      <c r="B671" s="97"/>
      <c r="C671" s="97"/>
      <c r="D671" s="97"/>
      <c r="E671" s="98"/>
      <c r="F671" s="97"/>
      <c r="G671" s="97"/>
      <c r="H671" s="99"/>
      <c r="I671" s="119"/>
      <c r="J671" s="120" t="str">
        <f>IF(ISBLANK(I671),"",DATEDIF(I671,ﾃﾞｰﾀｼｰﾄ!$B$2,"Y"))</f>
        <v/>
      </c>
      <c r="K671" s="121"/>
      <c r="L671" s="121"/>
      <c r="M671" s="122"/>
      <c r="N671" s="123"/>
      <c r="O671" s="161"/>
    </row>
    <row r="672" spans="2:15" ht="13.5" customHeight="1">
      <c r="B672" s="97"/>
      <c r="C672" s="97"/>
      <c r="D672" s="97"/>
      <c r="E672" s="98"/>
      <c r="F672" s="97"/>
      <c r="G672" s="97"/>
      <c r="H672" s="99"/>
      <c r="I672" s="119"/>
      <c r="J672" s="120" t="str">
        <f>IF(ISBLANK(I672),"",DATEDIF(I672,ﾃﾞｰﾀｼｰﾄ!$B$2,"Y"))</f>
        <v/>
      </c>
      <c r="K672" s="121"/>
      <c r="L672" s="121"/>
      <c r="M672" s="122"/>
      <c r="N672" s="123"/>
      <c r="O672" s="161"/>
    </row>
    <row r="673" spans="2:15" ht="13.5" customHeight="1">
      <c r="B673" s="97"/>
      <c r="C673" s="97"/>
      <c r="D673" s="97"/>
      <c r="E673" s="98"/>
      <c r="F673" s="97"/>
      <c r="G673" s="97"/>
      <c r="H673" s="99"/>
      <c r="I673" s="119"/>
      <c r="J673" s="120" t="str">
        <f>IF(ISBLANK(I673),"",DATEDIF(I673,ﾃﾞｰﾀｼｰﾄ!$B$2,"Y"))</f>
        <v/>
      </c>
      <c r="K673" s="121"/>
      <c r="L673" s="121"/>
      <c r="M673" s="122"/>
      <c r="N673" s="123"/>
      <c r="O673" s="161"/>
    </row>
    <row r="674" spans="2:15" ht="13.5" customHeight="1">
      <c r="B674" s="97"/>
      <c r="C674" s="97"/>
      <c r="D674" s="97"/>
      <c r="E674" s="98"/>
      <c r="F674" s="97"/>
      <c r="G674" s="97"/>
      <c r="H674" s="99"/>
      <c r="I674" s="119"/>
      <c r="J674" s="120" t="str">
        <f>IF(ISBLANK(I674),"",DATEDIF(I674,ﾃﾞｰﾀｼｰﾄ!$B$2,"Y"))</f>
        <v/>
      </c>
      <c r="K674" s="121"/>
      <c r="L674" s="121"/>
      <c r="M674" s="122"/>
      <c r="N674" s="123"/>
      <c r="O674" s="161"/>
    </row>
    <row r="675" spans="2:15" ht="13.5" customHeight="1">
      <c r="B675" s="97"/>
      <c r="C675" s="97"/>
      <c r="D675" s="97"/>
      <c r="E675" s="98"/>
      <c r="F675" s="97"/>
      <c r="G675" s="97"/>
      <c r="H675" s="99"/>
      <c r="I675" s="119"/>
      <c r="J675" s="120" t="str">
        <f>IF(ISBLANK(I675),"",DATEDIF(I675,ﾃﾞｰﾀｼｰﾄ!$B$2,"Y"))</f>
        <v/>
      </c>
      <c r="K675" s="121"/>
      <c r="L675" s="121"/>
      <c r="M675" s="122"/>
      <c r="N675" s="123"/>
      <c r="O675" s="161"/>
    </row>
    <row r="676" spans="2:15" ht="13.5" customHeight="1">
      <c r="B676" s="97"/>
      <c r="C676" s="97"/>
      <c r="D676" s="97"/>
      <c r="E676" s="98"/>
      <c r="F676" s="97"/>
      <c r="G676" s="97"/>
      <c r="H676" s="99"/>
      <c r="I676" s="119"/>
      <c r="J676" s="120" t="str">
        <f>IF(ISBLANK(I676),"",DATEDIF(I676,ﾃﾞｰﾀｼｰﾄ!$B$2,"Y"))</f>
        <v/>
      </c>
      <c r="K676" s="121"/>
      <c r="L676" s="121"/>
      <c r="M676" s="122"/>
      <c r="N676" s="123"/>
      <c r="O676" s="161"/>
    </row>
    <row r="677" spans="2:15" ht="13.5" customHeight="1">
      <c r="B677" s="97"/>
      <c r="C677" s="97"/>
      <c r="D677" s="97"/>
      <c r="E677" s="98"/>
      <c r="F677" s="97"/>
      <c r="G677" s="97"/>
      <c r="H677" s="99"/>
      <c r="I677" s="119"/>
      <c r="J677" s="120" t="str">
        <f>IF(ISBLANK(I677),"",DATEDIF(I677,ﾃﾞｰﾀｼｰﾄ!$B$2,"Y"))</f>
        <v/>
      </c>
      <c r="K677" s="121"/>
      <c r="L677" s="121"/>
      <c r="M677" s="122"/>
      <c r="N677" s="123"/>
      <c r="O677" s="161"/>
    </row>
    <row r="678" spans="2:15" ht="13.5" customHeight="1">
      <c r="B678" s="97"/>
      <c r="C678" s="97"/>
      <c r="D678" s="97"/>
      <c r="E678" s="98"/>
      <c r="F678" s="97"/>
      <c r="G678" s="97"/>
      <c r="H678" s="99"/>
      <c r="I678" s="119"/>
      <c r="J678" s="120" t="str">
        <f>IF(ISBLANK(I678),"",DATEDIF(I678,ﾃﾞｰﾀｼｰﾄ!$B$2,"Y"))</f>
        <v/>
      </c>
      <c r="K678" s="121"/>
      <c r="L678" s="121"/>
      <c r="M678" s="122"/>
      <c r="N678" s="123"/>
      <c r="O678" s="161"/>
    </row>
    <row r="679" spans="2:15" ht="13.5" customHeight="1">
      <c r="B679" s="97"/>
      <c r="C679" s="97"/>
      <c r="D679" s="97"/>
      <c r="E679" s="98"/>
      <c r="F679" s="97"/>
      <c r="G679" s="97"/>
      <c r="H679" s="99"/>
      <c r="I679" s="119"/>
      <c r="J679" s="120" t="str">
        <f>IF(ISBLANK(I679),"",DATEDIF(I679,ﾃﾞｰﾀｼｰﾄ!$B$2,"Y"))</f>
        <v/>
      </c>
      <c r="K679" s="121"/>
      <c r="L679" s="121"/>
      <c r="M679" s="122"/>
      <c r="N679" s="123"/>
      <c r="O679" s="161"/>
    </row>
    <row r="680" spans="2:15" ht="13.5" customHeight="1">
      <c r="B680" s="97"/>
      <c r="C680" s="97"/>
      <c r="D680" s="97"/>
      <c r="E680" s="98"/>
      <c r="F680" s="97"/>
      <c r="G680" s="97"/>
      <c r="H680" s="99"/>
      <c r="I680" s="119"/>
      <c r="J680" s="120" t="str">
        <f>IF(ISBLANK(I680),"",DATEDIF(I680,ﾃﾞｰﾀｼｰﾄ!$B$2,"Y"))</f>
        <v/>
      </c>
      <c r="K680" s="121"/>
      <c r="L680" s="121"/>
      <c r="M680" s="122"/>
      <c r="N680" s="123"/>
      <c r="O680" s="161"/>
    </row>
    <row r="681" spans="2:15" ht="13.5" customHeight="1">
      <c r="B681" s="97"/>
      <c r="C681" s="97"/>
      <c r="D681" s="97"/>
      <c r="E681" s="98"/>
      <c r="F681" s="97"/>
      <c r="G681" s="97"/>
      <c r="H681" s="99"/>
      <c r="I681" s="119"/>
      <c r="J681" s="120" t="str">
        <f>IF(ISBLANK(I681),"",DATEDIF(I681,ﾃﾞｰﾀｼｰﾄ!$B$2,"Y"))</f>
        <v/>
      </c>
      <c r="K681" s="121"/>
      <c r="L681" s="121"/>
      <c r="M681" s="122"/>
      <c r="N681" s="123"/>
      <c r="O681" s="161"/>
    </row>
    <row r="682" spans="2:15" ht="13.5" customHeight="1">
      <c r="B682" s="97"/>
      <c r="C682" s="97"/>
      <c r="D682" s="97"/>
      <c r="E682" s="98"/>
      <c r="F682" s="97"/>
      <c r="G682" s="97"/>
      <c r="H682" s="99"/>
      <c r="I682" s="119"/>
      <c r="J682" s="120" t="str">
        <f>IF(ISBLANK(I682),"",DATEDIF(I682,ﾃﾞｰﾀｼｰﾄ!$B$2,"Y"))</f>
        <v/>
      </c>
      <c r="K682" s="121"/>
      <c r="L682" s="121"/>
      <c r="M682" s="122"/>
      <c r="N682" s="123"/>
      <c r="O682" s="161"/>
    </row>
    <row r="683" spans="2:15" ht="13.5" customHeight="1">
      <c r="B683" s="97"/>
      <c r="C683" s="97"/>
      <c r="D683" s="97"/>
      <c r="E683" s="98"/>
      <c r="F683" s="97"/>
      <c r="G683" s="97"/>
      <c r="H683" s="99"/>
      <c r="I683" s="119"/>
      <c r="J683" s="120" t="str">
        <f>IF(ISBLANK(I683),"",DATEDIF(I683,ﾃﾞｰﾀｼｰﾄ!$B$2,"Y"))</f>
        <v/>
      </c>
      <c r="K683" s="121"/>
      <c r="L683" s="121"/>
      <c r="M683" s="122"/>
      <c r="N683" s="123"/>
      <c r="O683" s="161"/>
    </row>
    <row r="684" spans="2:15" ht="13.5" customHeight="1">
      <c r="B684" s="97"/>
      <c r="C684" s="97"/>
      <c r="D684" s="97"/>
      <c r="E684" s="98"/>
      <c r="F684" s="97"/>
      <c r="G684" s="97"/>
      <c r="H684" s="99"/>
      <c r="I684" s="119"/>
      <c r="J684" s="120" t="str">
        <f>IF(ISBLANK(I684),"",DATEDIF(I684,ﾃﾞｰﾀｼｰﾄ!$B$2,"Y"))</f>
        <v/>
      </c>
      <c r="K684" s="121"/>
      <c r="L684" s="121"/>
      <c r="M684" s="122"/>
      <c r="N684" s="123"/>
      <c r="O684" s="161"/>
    </row>
    <row r="685" spans="2:15" ht="13.5" customHeight="1">
      <c r="B685" s="97"/>
      <c r="C685" s="97"/>
      <c r="D685" s="97"/>
      <c r="E685" s="98"/>
      <c r="F685" s="97"/>
      <c r="G685" s="97"/>
      <c r="H685" s="99"/>
      <c r="I685" s="119"/>
      <c r="J685" s="120" t="str">
        <f>IF(ISBLANK(I685),"",DATEDIF(I685,ﾃﾞｰﾀｼｰﾄ!$B$2,"Y"))</f>
        <v/>
      </c>
      <c r="K685" s="121"/>
      <c r="L685" s="121"/>
      <c r="M685" s="122"/>
      <c r="N685" s="123"/>
      <c r="O685" s="161"/>
    </row>
    <row r="686" spans="2:15" ht="13.5" customHeight="1">
      <c r="B686" s="97"/>
      <c r="C686" s="97"/>
      <c r="D686" s="97"/>
      <c r="E686" s="98"/>
      <c r="F686" s="97"/>
      <c r="G686" s="97"/>
      <c r="H686" s="99"/>
      <c r="I686" s="119"/>
      <c r="J686" s="120" t="str">
        <f>IF(ISBLANK(I686),"",DATEDIF(I686,ﾃﾞｰﾀｼｰﾄ!$B$2,"Y"))</f>
        <v/>
      </c>
      <c r="K686" s="121"/>
      <c r="L686" s="121"/>
      <c r="M686" s="122"/>
      <c r="N686" s="123"/>
      <c r="O686" s="161"/>
    </row>
    <row r="687" spans="2:15" ht="13.5" customHeight="1">
      <c r="B687" s="97"/>
      <c r="C687" s="97"/>
      <c r="D687" s="97"/>
      <c r="E687" s="98"/>
      <c r="F687" s="97"/>
      <c r="G687" s="97"/>
      <c r="H687" s="99"/>
      <c r="I687" s="119"/>
      <c r="J687" s="120" t="str">
        <f>IF(ISBLANK(I687),"",DATEDIF(I687,ﾃﾞｰﾀｼｰﾄ!$B$2,"Y"))</f>
        <v/>
      </c>
      <c r="K687" s="121"/>
      <c r="L687" s="121"/>
      <c r="M687" s="122"/>
      <c r="N687" s="123"/>
      <c r="O687" s="161"/>
    </row>
    <row r="688" spans="2:15" ht="13.5" customHeight="1">
      <c r="B688" s="97"/>
      <c r="C688" s="97"/>
      <c r="D688" s="97"/>
      <c r="E688" s="98"/>
      <c r="F688" s="97"/>
      <c r="G688" s="97"/>
      <c r="H688" s="99"/>
      <c r="I688" s="119"/>
      <c r="J688" s="120" t="str">
        <f>IF(ISBLANK(I688),"",DATEDIF(I688,ﾃﾞｰﾀｼｰﾄ!$B$2,"Y"))</f>
        <v/>
      </c>
      <c r="K688" s="121"/>
      <c r="L688" s="121"/>
      <c r="M688" s="122"/>
      <c r="N688" s="123"/>
      <c r="O688" s="161"/>
    </row>
    <row r="689" spans="2:15" ht="13.5" customHeight="1">
      <c r="B689" s="97"/>
      <c r="C689" s="97"/>
      <c r="D689" s="97"/>
      <c r="E689" s="98"/>
      <c r="F689" s="97"/>
      <c r="G689" s="97"/>
      <c r="H689" s="99"/>
      <c r="I689" s="119"/>
      <c r="J689" s="120" t="str">
        <f>IF(ISBLANK(I689),"",DATEDIF(I689,ﾃﾞｰﾀｼｰﾄ!$B$2,"Y"))</f>
        <v/>
      </c>
      <c r="K689" s="121"/>
      <c r="L689" s="121"/>
      <c r="M689" s="122"/>
      <c r="N689" s="123"/>
      <c r="O689" s="161"/>
    </row>
    <row r="690" spans="2:15" ht="13.5" customHeight="1">
      <c r="B690" s="97"/>
      <c r="C690" s="97"/>
      <c r="D690" s="97"/>
      <c r="E690" s="98"/>
      <c r="F690" s="97"/>
      <c r="G690" s="97"/>
      <c r="H690" s="99"/>
      <c r="I690" s="119"/>
      <c r="J690" s="120" t="str">
        <f>IF(ISBLANK(I690),"",DATEDIF(I690,ﾃﾞｰﾀｼｰﾄ!$B$2,"Y"))</f>
        <v/>
      </c>
      <c r="K690" s="121"/>
      <c r="L690" s="121"/>
      <c r="M690" s="122"/>
      <c r="N690" s="123"/>
      <c r="O690" s="161"/>
    </row>
    <row r="691" spans="2:15" ht="13.5" customHeight="1">
      <c r="B691" s="97"/>
      <c r="C691" s="97"/>
      <c r="D691" s="97"/>
      <c r="E691" s="98"/>
      <c r="F691" s="97"/>
      <c r="G691" s="97"/>
      <c r="H691" s="99"/>
      <c r="I691" s="119"/>
      <c r="J691" s="120" t="str">
        <f>IF(ISBLANK(I691),"",DATEDIF(I691,ﾃﾞｰﾀｼｰﾄ!$B$2,"Y"))</f>
        <v/>
      </c>
      <c r="K691" s="121"/>
      <c r="L691" s="121"/>
      <c r="M691" s="122"/>
      <c r="N691" s="123"/>
      <c r="O691" s="161"/>
    </row>
    <row r="692" spans="2:15" ht="13.5" customHeight="1">
      <c r="B692" s="97"/>
      <c r="C692" s="97"/>
      <c r="D692" s="97"/>
      <c r="E692" s="98"/>
      <c r="F692" s="97"/>
      <c r="G692" s="97"/>
      <c r="H692" s="99"/>
      <c r="I692" s="119"/>
      <c r="J692" s="120" t="str">
        <f>IF(ISBLANK(I692),"",DATEDIF(I692,ﾃﾞｰﾀｼｰﾄ!$B$2,"Y"))</f>
        <v/>
      </c>
      <c r="K692" s="121"/>
      <c r="L692" s="121"/>
      <c r="M692" s="122"/>
      <c r="N692" s="123"/>
      <c r="O692" s="161"/>
    </row>
    <row r="693" spans="2:15" ht="13.5" customHeight="1">
      <c r="B693" s="97"/>
      <c r="C693" s="97"/>
      <c r="D693" s="97"/>
      <c r="E693" s="98"/>
      <c r="F693" s="97"/>
      <c r="G693" s="97"/>
      <c r="H693" s="99"/>
      <c r="I693" s="119"/>
      <c r="J693" s="120" t="str">
        <f>IF(ISBLANK(I693),"",DATEDIF(I693,ﾃﾞｰﾀｼｰﾄ!$B$2,"Y"))</f>
        <v/>
      </c>
      <c r="K693" s="121"/>
      <c r="L693" s="121"/>
      <c r="M693" s="122"/>
      <c r="N693" s="123"/>
      <c r="O693" s="161"/>
    </row>
    <row r="694" spans="2:15" ht="13.5" customHeight="1">
      <c r="B694" s="97"/>
      <c r="C694" s="97"/>
      <c r="D694" s="97"/>
      <c r="E694" s="98"/>
      <c r="F694" s="97"/>
      <c r="G694" s="97"/>
      <c r="H694" s="99"/>
      <c r="I694" s="119"/>
      <c r="J694" s="120" t="str">
        <f>IF(ISBLANK(I694),"",DATEDIF(I694,ﾃﾞｰﾀｼｰﾄ!$B$2,"Y"))</f>
        <v/>
      </c>
      <c r="K694" s="121"/>
      <c r="L694" s="121"/>
      <c r="M694" s="122"/>
      <c r="N694" s="123"/>
      <c r="O694" s="161"/>
    </row>
    <row r="695" spans="2:15" ht="13.5" customHeight="1">
      <c r="B695" s="97"/>
      <c r="C695" s="97"/>
      <c r="D695" s="97"/>
      <c r="E695" s="98"/>
      <c r="F695" s="97"/>
      <c r="G695" s="97"/>
      <c r="H695" s="99"/>
      <c r="I695" s="119"/>
      <c r="J695" s="120" t="str">
        <f>IF(ISBLANK(I695),"",DATEDIF(I695,ﾃﾞｰﾀｼｰﾄ!$B$2,"Y"))</f>
        <v/>
      </c>
      <c r="K695" s="121"/>
      <c r="L695" s="152"/>
      <c r="M695" s="153"/>
      <c r="N695" s="123"/>
      <c r="O695" s="161"/>
    </row>
    <row r="696" spans="2:15" ht="13.5" customHeight="1">
      <c r="B696" s="97"/>
      <c r="C696" s="97"/>
      <c r="D696" s="97"/>
      <c r="E696" s="98"/>
      <c r="F696" s="97"/>
      <c r="G696" s="97"/>
      <c r="H696" s="99"/>
      <c r="I696" s="119"/>
      <c r="J696" s="120" t="str">
        <f>IF(ISBLANK(I696),"",DATEDIF(I696,ﾃﾞｰﾀｼｰﾄ!$B$2,"Y"))</f>
        <v/>
      </c>
      <c r="K696" s="121"/>
      <c r="L696" s="152"/>
      <c r="M696" s="153"/>
      <c r="N696" s="123"/>
      <c r="O696" s="161"/>
    </row>
    <row r="697" spans="2:15" ht="13.5" customHeight="1">
      <c r="B697" s="97"/>
      <c r="C697" s="97"/>
      <c r="D697" s="97"/>
      <c r="E697" s="98"/>
      <c r="F697" s="97"/>
      <c r="G697" s="97"/>
      <c r="H697" s="99"/>
      <c r="I697" s="119"/>
      <c r="J697" s="120" t="str">
        <f>IF(ISBLANK(I697),"",DATEDIF(I697,ﾃﾞｰﾀｼｰﾄ!$B$2,"Y"))</f>
        <v/>
      </c>
      <c r="K697" s="121"/>
      <c r="L697" s="152"/>
      <c r="M697" s="153"/>
      <c r="N697" s="123"/>
      <c r="O697" s="161"/>
    </row>
    <row r="698" spans="2:15" ht="13.5" customHeight="1">
      <c r="B698" s="97"/>
      <c r="C698" s="97"/>
      <c r="D698" s="97"/>
      <c r="E698" s="98"/>
      <c r="F698" s="97"/>
      <c r="G698" s="97"/>
      <c r="H698" s="99"/>
      <c r="I698" s="119"/>
      <c r="J698" s="120" t="str">
        <f>IF(ISBLANK(I698),"",DATEDIF(I698,ﾃﾞｰﾀｼｰﾄ!$B$2,"Y"))</f>
        <v/>
      </c>
      <c r="K698" s="121"/>
      <c r="L698" s="152"/>
      <c r="M698" s="153"/>
      <c r="N698" s="123"/>
      <c r="O698" s="161"/>
    </row>
    <row r="699" spans="2:15" ht="13.5" customHeight="1">
      <c r="B699" s="137"/>
      <c r="C699" s="137"/>
      <c r="D699" s="137"/>
      <c r="E699" s="138"/>
      <c r="F699" s="137"/>
      <c r="G699" s="137"/>
      <c r="H699" s="139"/>
      <c r="I699" s="142"/>
      <c r="J699" s="155" t="str">
        <f>IF(ISBLANK(I699),"",DATEDIF(I699,ﾃﾞｰﾀｼｰﾄ!$B$2,"Y"))</f>
        <v/>
      </c>
      <c r="K699" s="144"/>
      <c r="L699" s="156"/>
      <c r="M699" s="157"/>
      <c r="N699" s="146"/>
      <c r="O699" s="162"/>
    </row>
    <row r="700" spans="2:15" ht="13.5" customHeight="1">
      <c r="J700" s="147"/>
      <c r="O700" s="163"/>
    </row>
    <row r="701" spans="2:15" ht="13.5" customHeight="1"/>
  </sheetData>
  <sheetProtection password="EE67" sheet="1" objects="1" scenarios="1" selectLockedCells="1" autoFilter="0"/>
  <autoFilter ref="A8:P699"/>
  <mergeCells count="29">
    <mergeCell ref="Q14:Q18"/>
    <mergeCell ref="Q19:Q23"/>
    <mergeCell ref="V21:W21"/>
    <mergeCell ref="V22:W22"/>
    <mergeCell ref="V23:W23"/>
    <mergeCell ref="V14:W14"/>
    <mergeCell ref="V15:W15"/>
    <mergeCell ref="V24:W24"/>
    <mergeCell ref="S26:T26"/>
    <mergeCell ref="U26:V26"/>
    <mergeCell ref="V16:W16"/>
    <mergeCell ref="V17:W17"/>
    <mergeCell ref="V18:W18"/>
    <mergeCell ref="V19:W19"/>
    <mergeCell ref="V20:W20"/>
    <mergeCell ref="M7:N7"/>
    <mergeCell ref="R8:S8"/>
    <mergeCell ref="V8:W8"/>
    <mergeCell ref="V9:W9"/>
    <mergeCell ref="V10:W10"/>
    <mergeCell ref="Q9:Q13"/>
    <mergeCell ref="V11:W11"/>
    <mergeCell ref="V12:W12"/>
    <mergeCell ref="V13:W13"/>
    <mergeCell ref="B2:D2"/>
    <mergeCell ref="M2:O2"/>
    <mergeCell ref="B4:D4"/>
    <mergeCell ref="H4:I4"/>
    <mergeCell ref="E4:F4"/>
  </mergeCells>
  <phoneticPr fontId="34"/>
  <printOptions horizontalCentered="1"/>
  <pageMargins left="0.196850393700787" right="0.196850393700787" top="0.59055118110236204" bottom="0.39370078740157499" header="0.511811023622047" footer="0.511811023622047"/>
  <pageSetup paperSize="9" scale="60" orientation="landscape" horizontalDpi="4294967293" r:id="rId1"/>
  <headerFooter alignWithMargins="0"/>
  <extLst>
    <ext xmlns:x14="http://schemas.microsoft.com/office/spreadsheetml/2009/9/main" uri="{CCE6A557-97BC-4b89-ADB6-D9C93CAAB3DF}">
      <x14:dataValidations xmlns:xm="http://schemas.microsoft.com/office/excel/2006/main" count="7">
        <x14:dataValidation type="list" allowBlank="1" showInputMessage="1" showErrorMessage="1">
          <x14:formula1>
            <xm:f>ﾃﾞｰﾀｼｰﾄ!$D$3:$D$22</xm:f>
          </x14:formula1>
          <xm:sqref>E4</xm:sqref>
        </x14:dataValidation>
        <x14:dataValidation type="list" allowBlank="1" showInputMessage="1" showErrorMessage="1">
          <x14:formula1>
            <xm:f>データ!$C$4:$C$8</xm:f>
          </x14:formula1>
          <xm:sqref>B8:B699</xm:sqref>
        </x14:dataValidation>
        <x14:dataValidation type="list" allowBlank="1" showInputMessage="1" showErrorMessage="1">
          <x14:formula1>
            <xm:f>データ!$C$12:$C$13</xm:f>
          </x14:formula1>
          <xm:sqref>H8:H699</xm:sqref>
        </x14:dataValidation>
        <x14:dataValidation type="list" allowBlank="1" showInputMessage="1" showErrorMessage="1">
          <x14:formula1>
            <xm:f>ﾃﾞｰﾀｼｰﾄ!$B$9:$B$11</xm:f>
          </x14:formula1>
          <xm:sqref>M8:M699</xm:sqref>
        </x14:dataValidation>
        <x14:dataValidation type="list" allowBlank="1" showInputMessage="1" showErrorMessage="1">
          <x14:formula1>
            <xm:f>ﾃﾞｰﾀｼｰﾄ!$B$13:$B$17</xm:f>
          </x14:formula1>
          <xm:sqref>N8:N699</xm:sqref>
        </x14:dataValidation>
        <x14:dataValidation type="list" allowBlank="1" showInputMessage="1" showErrorMessage="1">
          <x14:formula1>
            <xm:f>ﾃﾞｰﾀｼｰﾄ!$N$3:$N$22</xm:f>
          </x14:formula1>
          <xm:sqref>O8:O699</xm:sqref>
        </x14:dataValidation>
        <x14:dataValidation type="list" allowBlank="1" showInputMessage="1" showErrorMessage="1">
          <x14:formula1>
            <xm:f>ﾃﾞｰﾀｼｰﾄ!$F$3:$F$5</xm:f>
          </x14:formula1>
          <xm:sqref>G4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35"/>
  <sheetViews>
    <sheetView workbookViewId="0">
      <selection activeCell="C4" sqref="C4"/>
    </sheetView>
  </sheetViews>
  <sheetFormatPr defaultColWidth="9" defaultRowHeight="13.5"/>
  <cols>
    <col min="3" max="3" width="15.625" customWidth="1"/>
    <col min="6" max="6" width="12.625" customWidth="1"/>
  </cols>
  <sheetData>
    <row r="3" spans="2:8">
      <c r="B3" t="s">
        <v>267</v>
      </c>
      <c r="C3" s="27">
        <v>41730</v>
      </c>
    </row>
    <row r="4" spans="2:8">
      <c r="B4" t="s">
        <v>13</v>
      </c>
      <c r="C4" t="s">
        <v>259</v>
      </c>
      <c r="E4" t="s">
        <v>268</v>
      </c>
      <c r="F4" t="s">
        <v>269</v>
      </c>
      <c r="H4" t="s">
        <v>259</v>
      </c>
    </row>
    <row r="5" spans="2:8">
      <c r="C5" t="s">
        <v>270</v>
      </c>
      <c r="F5" t="s">
        <v>271</v>
      </c>
      <c r="H5" t="s">
        <v>270</v>
      </c>
    </row>
    <row r="6" spans="2:8">
      <c r="C6" t="s">
        <v>272</v>
      </c>
      <c r="F6" t="s">
        <v>273</v>
      </c>
      <c r="H6" t="s">
        <v>272</v>
      </c>
    </row>
    <row r="7" spans="2:8">
      <c r="C7" t="s">
        <v>274</v>
      </c>
      <c r="F7" t="s">
        <v>275</v>
      </c>
      <c r="H7" t="s">
        <v>274</v>
      </c>
    </row>
    <row r="8" spans="2:8">
      <c r="F8" t="s">
        <v>274</v>
      </c>
    </row>
    <row r="9" spans="2:8">
      <c r="F9" t="s">
        <v>272</v>
      </c>
    </row>
    <row r="10" spans="2:8">
      <c r="C10" t="s">
        <v>9</v>
      </c>
    </row>
    <row r="12" spans="2:8">
      <c r="B12" t="s">
        <v>68</v>
      </c>
      <c r="C12" s="1" t="s">
        <v>71</v>
      </c>
      <c r="D12" t="s">
        <v>276</v>
      </c>
    </row>
    <row r="13" spans="2:8">
      <c r="C13" s="1" t="s">
        <v>277</v>
      </c>
      <c r="D13" t="s">
        <v>278</v>
      </c>
    </row>
    <row r="14" spans="2:8">
      <c r="C14" s="1"/>
    </row>
    <row r="15" spans="2:8">
      <c r="B15" t="s">
        <v>28</v>
      </c>
      <c r="C15" s="1" t="s">
        <v>277</v>
      </c>
      <c r="D15" t="s">
        <v>279</v>
      </c>
    </row>
    <row r="16" spans="2:8">
      <c r="C16" s="1" t="s">
        <v>280</v>
      </c>
      <c r="D16" t="s">
        <v>281</v>
      </c>
    </row>
    <row r="17" spans="2:4">
      <c r="C17" s="1" t="s">
        <v>282</v>
      </c>
      <c r="D17" t="s">
        <v>32</v>
      </c>
    </row>
    <row r="18" spans="2:4">
      <c r="C18" s="1"/>
    </row>
    <row r="19" spans="2:4">
      <c r="B19" t="s">
        <v>283</v>
      </c>
      <c r="C19" s="1">
        <v>1</v>
      </c>
      <c r="D19" t="s">
        <v>33</v>
      </c>
    </row>
    <row r="20" spans="2:4">
      <c r="C20" s="1">
        <v>2</v>
      </c>
      <c r="D20" t="s">
        <v>35</v>
      </c>
    </row>
    <row r="21" spans="2:4">
      <c r="C21" s="1">
        <v>3</v>
      </c>
      <c r="D21" t="s">
        <v>284</v>
      </c>
    </row>
    <row r="22" spans="2:4">
      <c r="C22" s="1">
        <v>4</v>
      </c>
      <c r="D22" t="s">
        <v>285</v>
      </c>
    </row>
    <row r="23" spans="2:4">
      <c r="C23" s="1">
        <v>5</v>
      </c>
      <c r="D23" t="s">
        <v>286</v>
      </c>
    </row>
    <row r="24" spans="2:4">
      <c r="C24" s="1"/>
    </row>
    <row r="25" spans="2:4">
      <c r="B25" t="s">
        <v>287</v>
      </c>
      <c r="C25" s="1"/>
      <c r="D25" t="s">
        <v>288</v>
      </c>
    </row>
    <row r="26" spans="2:4">
      <c r="C26" s="1" t="s">
        <v>289</v>
      </c>
    </row>
    <row r="27" spans="2:4">
      <c r="C27" s="1" t="s">
        <v>290</v>
      </c>
    </row>
    <row r="28" spans="2:4">
      <c r="C28" s="1" t="s">
        <v>291</v>
      </c>
    </row>
    <row r="29" spans="2:4">
      <c r="C29" s="1" t="s">
        <v>292</v>
      </c>
    </row>
    <row r="30" spans="2:4">
      <c r="C30" s="1" t="s">
        <v>293</v>
      </c>
    </row>
    <row r="31" spans="2:4">
      <c r="C31" s="1" t="s">
        <v>294</v>
      </c>
    </row>
    <row r="32" spans="2:4">
      <c r="C32" s="1" t="s">
        <v>295</v>
      </c>
    </row>
    <row r="33" spans="3:3">
      <c r="C33" s="1" t="s">
        <v>296</v>
      </c>
    </row>
    <row r="34" spans="3:3">
      <c r="C34" s="1" t="s">
        <v>297</v>
      </c>
    </row>
    <row r="35" spans="3:3">
      <c r="C35" s="1" t="s">
        <v>298</v>
      </c>
    </row>
  </sheetData>
  <phoneticPr fontId="3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election activeCell="B2" sqref="B2:C2"/>
    </sheetView>
  </sheetViews>
  <sheetFormatPr defaultColWidth="9" defaultRowHeight="13.5"/>
  <cols>
    <col min="1" max="8" width="9.375" customWidth="1"/>
  </cols>
  <sheetData>
    <row r="1" spans="1:8" ht="19.5" customHeight="1">
      <c r="A1" s="253" t="s">
        <v>299</v>
      </c>
      <c r="B1" s="253"/>
      <c r="C1" t="s">
        <v>300</v>
      </c>
    </row>
    <row r="2" spans="1:8" ht="11.25" customHeight="1"/>
    <row r="3" spans="1:8" ht="17.25" customHeight="1">
      <c r="A3" s="254" t="s">
        <v>301</v>
      </c>
      <c r="B3" s="254"/>
      <c r="C3" s="254"/>
    </row>
    <row r="4" spans="1:8" ht="16.5" customHeight="1">
      <c r="A4" s="255" t="s">
        <v>9</v>
      </c>
      <c r="B4" s="255"/>
      <c r="C4" s="255"/>
      <c r="D4" t="s">
        <v>302</v>
      </c>
    </row>
    <row r="5" spans="1:8" ht="11.25" customHeight="1"/>
    <row r="6" spans="1:8" ht="19.5" customHeight="1">
      <c r="A6" s="254" t="s">
        <v>303</v>
      </c>
      <c r="B6" s="254"/>
      <c r="C6" s="254"/>
      <c r="D6" s="254"/>
      <c r="E6" s="254"/>
      <c r="F6" s="254"/>
      <c r="G6" s="254"/>
      <c r="H6" s="254"/>
    </row>
    <row r="7" spans="1:8" ht="11.25" customHeight="1">
      <c r="A7" s="12"/>
      <c r="B7" s="12"/>
      <c r="C7" s="12"/>
      <c r="D7" s="12"/>
      <c r="E7" s="12"/>
      <c r="F7" s="12"/>
      <c r="G7" s="12"/>
      <c r="H7" s="12"/>
    </row>
    <row r="8" spans="1:8" ht="19.5" customHeight="1">
      <c r="A8" s="12"/>
      <c r="B8" s="12"/>
      <c r="C8" s="12"/>
      <c r="D8" s="12"/>
      <c r="E8" s="12"/>
      <c r="F8" s="12" t="s">
        <v>1</v>
      </c>
      <c r="G8" s="12" t="s">
        <v>304</v>
      </c>
      <c r="H8" s="12"/>
    </row>
    <row r="9" spans="1:8" ht="9.75" customHeight="1">
      <c r="F9" t="s">
        <v>9</v>
      </c>
    </row>
    <row r="10" spans="1:8" ht="30" customHeight="1">
      <c r="A10" s="256" t="s">
        <v>305</v>
      </c>
      <c r="B10" s="257"/>
      <c r="C10" s="257" t="s">
        <v>26</v>
      </c>
      <c r="D10" s="257"/>
      <c r="E10" s="257"/>
      <c r="F10" s="257"/>
      <c r="G10" s="257"/>
      <c r="H10" s="258"/>
    </row>
    <row r="11" spans="1:8" ht="30" customHeight="1">
      <c r="A11" s="259" t="s">
        <v>306</v>
      </c>
      <c r="B11" s="260"/>
      <c r="C11" s="261"/>
      <c r="D11" s="261"/>
      <c r="E11" s="261"/>
      <c r="F11" s="261"/>
      <c r="G11" s="261"/>
      <c r="H11" s="262"/>
    </row>
    <row r="12" spans="1:8" ht="30" customHeight="1">
      <c r="A12" s="14"/>
      <c r="B12" s="14"/>
      <c r="C12" s="1"/>
      <c r="D12" s="1"/>
      <c r="E12" s="1"/>
      <c r="F12" s="1"/>
      <c r="G12" s="263" t="s">
        <v>307</v>
      </c>
      <c r="H12" s="264"/>
    </row>
    <row r="13" spans="1:8" ht="19.5" customHeight="1">
      <c r="A13" s="265" t="s">
        <v>308</v>
      </c>
      <c r="B13" s="266"/>
      <c r="C13" s="265"/>
      <c r="D13" s="266"/>
      <c r="E13" s="266"/>
      <c r="F13" s="267"/>
      <c r="G13" s="266" t="s">
        <v>309</v>
      </c>
      <c r="H13" s="267"/>
    </row>
    <row r="14" spans="1:8" ht="19.5" customHeight="1">
      <c r="A14" s="268" t="s">
        <v>310</v>
      </c>
      <c r="B14" s="269"/>
      <c r="C14" s="268"/>
      <c r="D14" s="269"/>
      <c r="E14" s="269"/>
      <c r="F14" s="270"/>
      <c r="G14" s="269" t="s">
        <v>309</v>
      </c>
      <c r="H14" s="270"/>
    </row>
    <row r="15" spans="1:8" ht="19.5" customHeight="1">
      <c r="A15" s="268" t="s">
        <v>311</v>
      </c>
      <c r="B15" s="269"/>
      <c r="C15" s="268"/>
      <c r="D15" s="269"/>
      <c r="E15" s="269"/>
      <c r="F15" s="270"/>
      <c r="G15" s="269" t="s">
        <v>309</v>
      </c>
      <c r="H15" s="270"/>
    </row>
    <row r="16" spans="1:8" ht="19.5" customHeight="1">
      <c r="A16" s="268" t="s">
        <v>312</v>
      </c>
      <c r="B16" s="269"/>
      <c r="C16" s="268"/>
      <c r="D16" s="269"/>
      <c r="E16" s="269"/>
      <c r="F16" s="270"/>
      <c r="G16" s="269" t="s">
        <v>309</v>
      </c>
      <c r="H16" s="270"/>
    </row>
    <row r="17" spans="1:9" ht="19.5" customHeight="1">
      <c r="A17" s="271" t="s">
        <v>313</v>
      </c>
      <c r="B17" s="272"/>
      <c r="C17" s="273"/>
      <c r="D17" s="274"/>
      <c r="E17" s="274"/>
      <c r="F17" s="275"/>
      <c r="G17" s="274" t="s">
        <v>309</v>
      </c>
      <c r="H17" s="275"/>
    </row>
    <row r="18" spans="1:9" ht="19.5" customHeight="1">
      <c r="A18" s="1"/>
      <c r="B18" s="1"/>
    </row>
    <row r="19" spans="1:9" ht="19.5" customHeight="1">
      <c r="A19" s="190" t="s">
        <v>314</v>
      </c>
      <c r="B19" s="276"/>
      <c r="C19" s="190"/>
      <c r="D19" s="276"/>
      <c r="E19" s="276"/>
      <c r="F19" s="276"/>
      <c r="G19" s="276"/>
      <c r="H19" s="277"/>
    </row>
    <row r="20" spans="1:9" ht="19.5" customHeight="1">
      <c r="A20" s="190" t="s">
        <v>315</v>
      </c>
      <c r="B20" s="277"/>
      <c r="C20" s="18" t="s">
        <v>316</v>
      </c>
      <c r="D20" s="17"/>
      <c r="E20" s="19" t="s">
        <v>8</v>
      </c>
      <c r="F20" s="20" t="s">
        <v>317</v>
      </c>
      <c r="G20" s="17"/>
      <c r="H20" s="21" t="s">
        <v>8</v>
      </c>
    </row>
    <row r="21" spans="1:9" ht="19.5" customHeight="1">
      <c r="A21" s="280" t="s">
        <v>318</v>
      </c>
      <c r="B21" s="279"/>
      <c r="C21" s="282"/>
      <c r="D21" s="254"/>
      <c r="E21" s="254"/>
      <c r="F21" s="254"/>
      <c r="G21" s="254"/>
      <c r="H21" s="283"/>
    </row>
    <row r="22" spans="1:9" ht="19.5" customHeight="1">
      <c r="A22" s="280"/>
      <c r="B22" s="279"/>
      <c r="C22" s="282"/>
      <c r="D22" s="254"/>
      <c r="E22" s="254"/>
      <c r="F22" s="254"/>
      <c r="G22" s="254"/>
      <c r="H22" s="283"/>
    </row>
    <row r="23" spans="1:9" ht="19.5" customHeight="1">
      <c r="A23" s="280"/>
      <c r="B23" s="279"/>
      <c r="C23" s="282"/>
      <c r="D23" s="254"/>
      <c r="E23" s="254"/>
      <c r="F23" s="254"/>
      <c r="G23" s="254"/>
      <c r="H23" s="283"/>
    </row>
    <row r="24" spans="1:9" ht="19.5" customHeight="1">
      <c r="A24" s="280"/>
      <c r="B24" s="279"/>
      <c r="C24" s="282"/>
      <c r="D24" s="254"/>
      <c r="E24" s="254"/>
      <c r="F24" s="254"/>
      <c r="G24" s="254"/>
      <c r="H24" s="283"/>
    </row>
    <row r="25" spans="1:9" ht="19.5" customHeight="1">
      <c r="A25" s="280"/>
      <c r="B25" s="279"/>
      <c r="C25" s="282"/>
      <c r="D25" s="254"/>
      <c r="E25" s="254"/>
      <c r="F25" s="254"/>
      <c r="G25" s="254"/>
      <c r="H25" s="283"/>
    </row>
    <row r="26" spans="1:9" ht="19.5" customHeight="1">
      <c r="A26" s="280"/>
      <c r="B26" s="279"/>
      <c r="C26" s="282"/>
      <c r="D26" s="254"/>
      <c r="E26" s="254"/>
      <c r="F26" s="254"/>
      <c r="G26" s="254"/>
      <c r="H26" s="283"/>
    </row>
    <row r="27" spans="1:9" ht="19.5" customHeight="1">
      <c r="A27" s="281"/>
      <c r="B27" s="278"/>
      <c r="C27" s="284"/>
      <c r="D27" s="285"/>
      <c r="E27" s="285"/>
      <c r="F27" s="285"/>
      <c r="G27" s="285"/>
      <c r="H27" s="286"/>
    </row>
    <row r="28" spans="1:9" ht="19.5" customHeight="1">
      <c r="A28" s="1"/>
      <c r="B28" s="1"/>
      <c r="C28" s="12"/>
      <c r="D28" s="12"/>
      <c r="E28" s="12"/>
      <c r="F28" s="12"/>
      <c r="G28" s="12"/>
      <c r="H28" s="12"/>
    </row>
    <row r="29" spans="1:9" ht="19.5" customHeight="1">
      <c r="A29" s="254" t="s">
        <v>319</v>
      </c>
      <c r="B29" s="254"/>
      <c r="C29" s="254"/>
      <c r="D29" s="254"/>
      <c r="E29" s="254"/>
      <c r="F29" s="254"/>
      <c r="G29" s="254"/>
      <c r="H29" s="254"/>
    </row>
    <row r="30" spans="1:9" ht="19.5" customHeight="1">
      <c r="A30" s="12"/>
      <c r="B30" s="12"/>
      <c r="C30" s="278" t="s">
        <v>316</v>
      </c>
      <c r="D30" s="278"/>
      <c r="E30" s="278"/>
      <c r="F30" s="278" t="s">
        <v>317</v>
      </c>
      <c r="G30" s="278"/>
      <c r="H30" s="278"/>
    </row>
    <row r="31" spans="1:9" ht="19.5" customHeight="1">
      <c r="A31" s="265" t="s">
        <v>320</v>
      </c>
      <c r="B31" s="266"/>
      <c r="C31" s="287" t="s">
        <v>9</v>
      </c>
      <c r="D31" s="288"/>
      <c r="E31" s="288"/>
      <c r="F31" s="287"/>
      <c r="G31" s="288"/>
      <c r="H31" s="289"/>
      <c r="I31" t="s">
        <v>321</v>
      </c>
    </row>
    <row r="32" spans="1:9" ht="19.5" customHeight="1">
      <c r="A32" s="268" t="s">
        <v>322</v>
      </c>
      <c r="B32" s="269"/>
      <c r="C32" s="268" t="s">
        <v>9</v>
      </c>
      <c r="D32" s="269"/>
      <c r="E32" s="269"/>
      <c r="F32" s="290"/>
      <c r="G32" s="291"/>
      <c r="H32" s="292"/>
      <c r="I32" t="s">
        <v>9</v>
      </c>
    </row>
    <row r="33" spans="1:9" ht="19.5" customHeight="1">
      <c r="A33" s="268" t="s">
        <v>323</v>
      </c>
      <c r="B33" s="269"/>
      <c r="C33" s="268"/>
      <c r="D33" s="269"/>
      <c r="E33" s="269"/>
      <c r="F33" s="268"/>
      <c r="G33" s="269"/>
      <c r="H33" s="270"/>
      <c r="I33" t="s">
        <v>9</v>
      </c>
    </row>
    <row r="34" spans="1:9" ht="19.5" customHeight="1">
      <c r="A34" s="281" t="s">
        <v>324</v>
      </c>
      <c r="B34" s="278"/>
      <c r="C34" s="273"/>
      <c r="D34" s="274"/>
      <c r="E34" s="274"/>
      <c r="F34" s="273"/>
      <c r="G34" s="274"/>
      <c r="H34" s="275"/>
    </row>
    <row r="35" spans="1:9" ht="9" customHeight="1">
      <c r="A35" s="1"/>
      <c r="B35" s="1"/>
      <c r="C35" s="1"/>
      <c r="D35" s="1"/>
      <c r="E35" s="1"/>
      <c r="F35" s="1"/>
      <c r="G35" s="1"/>
      <c r="H35" s="1"/>
    </row>
    <row r="36" spans="1:9" ht="19.5" customHeight="1">
      <c r="A36" s="279" t="s">
        <v>325</v>
      </c>
      <c r="B36" s="279"/>
      <c r="C36" s="279"/>
      <c r="D36" s="279"/>
      <c r="E36" s="279"/>
      <c r="F36" s="279"/>
      <c r="G36" s="279"/>
      <c r="H36" s="279"/>
    </row>
    <row r="37" spans="1:9" ht="6" customHeight="1"/>
    <row r="38" spans="1:9">
      <c r="A38" t="s">
        <v>326</v>
      </c>
    </row>
    <row r="39" spans="1:9">
      <c r="A39" t="s">
        <v>327</v>
      </c>
    </row>
    <row r="40" spans="1:9">
      <c r="A40" t="s">
        <v>328</v>
      </c>
    </row>
    <row r="41" spans="1:9" ht="12" customHeight="1">
      <c r="A41" t="s">
        <v>329</v>
      </c>
    </row>
    <row r="42" spans="1:9">
      <c r="A42" t="s">
        <v>330</v>
      </c>
    </row>
    <row r="43" spans="1:9">
      <c r="A43" t="s">
        <v>331</v>
      </c>
    </row>
    <row r="45" spans="1:9" ht="17.25">
      <c r="A45" s="24"/>
      <c r="C45" s="25"/>
      <c r="D45" s="25"/>
      <c r="E45" s="25"/>
      <c r="F45" s="25"/>
      <c r="G45" s="25"/>
      <c r="H45" s="25"/>
    </row>
    <row r="48" spans="1:9">
      <c r="C48" s="26"/>
    </row>
  </sheetData>
  <mergeCells count="45">
    <mergeCell ref="A36:H36"/>
    <mergeCell ref="A21:B27"/>
    <mergeCell ref="C21:H27"/>
    <mergeCell ref="A33:B33"/>
    <mergeCell ref="C33:E33"/>
    <mergeCell ref="F33:H33"/>
    <mergeCell ref="A34:B34"/>
    <mergeCell ref="C34:E34"/>
    <mergeCell ref="F34:H34"/>
    <mergeCell ref="A31:B31"/>
    <mergeCell ref="C31:E31"/>
    <mergeCell ref="F31:H31"/>
    <mergeCell ref="A32:B32"/>
    <mergeCell ref="C32:E32"/>
    <mergeCell ref="F32:H32"/>
    <mergeCell ref="A19:B19"/>
    <mergeCell ref="C19:H19"/>
    <mergeCell ref="A20:B20"/>
    <mergeCell ref="A29:H29"/>
    <mergeCell ref="C30:E30"/>
    <mergeCell ref="F30:H30"/>
    <mergeCell ref="A16:B16"/>
    <mergeCell ref="C16:F16"/>
    <mergeCell ref="G16:H16"/>
    <mergeCell ref="A17:B17"/>
    <mergeCell ref="C17:F17"/>
    <mergeCell ref="G17:H17"/>
    <mergeCell ref="A14:B14"/>
    <mergeCell ref="C14:F14"/>
    <mergeCell ref="G14:H14"/>
    <mergeCell ref="A15:B15"/>
    <mergeCell ref="C15:F15"/>
    <mergeCell ref="G15:H15"/>
    <mergeCell ref="A11:B11"/>
    <mergeCell ref="C11:H11"/>
    <mergeCell ref="G12:H12"/>
    <mergeCell ref="A13:B13"/>
    <mergeCell ref="C13:F13"/>
    <mergeCell ref="G13:H13"/>
    <mergeCell ref="A1:B1"/>
    <mergeCell ref="A3:C3"/>
    <mergeCell ref="A4:C4"/>
    <mergeCell ref="A6:H6"/>
    <mergeCell ref="A10:B10"/>
    <mergeCell ref="C10:H10"/>
  </mergeCells>
  <phoneticPr fontId="34"/>
  <pageMargins left="0.78700000000000003" right="0.78700000000000003" top="0.73" bottom="0.74" header="0.51200000000000001" footer="0.51200000000000001"/>
  <pageSetup paperSize="9" orientation="portrait"/>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2"/>
  <sheetViews>
    <sheetView workbookViewId="0">
      <selection activeCell="F5" sqref="F5"/>
    </sheetView>
  </sheetViews>
  <sheetFormatPr defaultColWidth="9" defaultRowHeight="13.5"/>
  <cols>
    <col min="1" max="1" width="13.5" customWidth="1"/>
    <col min="2" max="2" width="16.375" style="1" customWidth="1"/>
    <col min="5" max="5" width="2.5" customWidth="1"/>
    <col min="6" max="6" width="18" customWidth="1"/>
    <col min="7" max="8" width="9" style="1"/>
    <col min="14" max="14" width="30.5" customWidth="1"/>
  </cols>
  <sheetData>
    <row r="1" spans="1:14">
      <c r="A1" s="293" t="s">
        <v>368</v>
      </c>
      <c r="B1" s="294"/>
    </row>
    <row r="2" spans="1:14">
      <c r="A2" s="3" t="s">
        <v>332</v>
      </c>
      <c r="B2" s="4">
        <v>44287</v>
      </c>
      <c r="D2" t="s">
        <v>333</v>
      </c>
      <c r="F2" t="s">
        <v>334</v>
      </c>
      <c r="G2" s="1" t="s">
        <v>68</v>
      </c>
      <c r="H2" s="1" t="s">
        <v>335</v>
      </c>
      <c r="I2" t="s">
        <v>28</v>
      </c>
      <c r="N2" s="160" t="s">
        <v>364</v>
      </c>
    </row>
    <row r="3" spans="1:14">
      <c r="A3" s="3"/>
      <c r="B3" s="4"/>
      <c r="D3" t="s">
        <v>105</v>
      </c>
      <c r="F3" s="160" t="s">
        <v>369</v>
      </c>
      <c r="G3" s="1" t="s">
        <v>71</v>
      </c>
      <c r="H3" s="1" t="s">
        <v>336</v>
      </c>
      <c r="I3" s="1" t="s">
        <v>34</v>
      </c>
      <c r="J3" s="1" t="s">
        <v>337</v>
      </c>
      <c r="L3" s="10">
        <v>5000</v>
      </c>
      <c r="N3" t="s">
        <v>338</v>
      </c>
    </row>
    <row r="4" spans="1:14">
      <c r="A4" s="5" t="s">
        <v>13</v>
      </c>
      <c r="B4" s="6" t="s">
        <v>259</v>
      </c>
      <c r="D4" t="s">
        <v>109</v>
      </c>
      <c r="F4" s="160" t="s">
        <v>370</v>
      </c>
      <c r="G4" s="1" t="s">
        <v>277</v>
      </c>
      <c r="H4" s="1" t="s">
        <v>339</v>
      </c>
      <c r="I4" s="1" t="s">
        <v>36</v>
      </c>
      <c r="L4" s="10">
        <v>4000</v>
      </c>
      <c r="N4" t="s">
        <v>340</v>
      </c>
    </row>
    <row r="5" spans="1:14">
      <c r="A5" s="3"/>
      <c r="B5" s="6" t="s">
        <v>341</v>
      </c>
      <c r="D5" t="s">
        <v>113</v>
      </c>
      <c r="I5" s="1" t="s">
        <v>38</v>
      </c>
      <c r="L5" s="10">
        <v>3000</v>
      </c>
      <c r="N5" t="s">
        <v>342</v>
      </c>
    </row>
    <row r="6" spans="1:14">
      <c r="A6" s="3"/>
      <c r="B6" s="6" t="s">
        <v>272</v>
      </c>
      <c r="D6" t="s">
        <v>117</v>
      </c>
      <c r="I6" s="1" t="s">
        <v>40</v>
      </c>
      <c r="L6" s="10">
        <v>2000</v>
      </c>
      <c r="N6" t="s">
        <v>343</v>
      </c>
    </row>
    <row r="7" spans="1:14">
      <c r="A7" s="3"/>
      <c r="B7" s="6" t="s">
        <v>274</v>
      </c>
      <c r="D7" t="s">
        <v>125</v>
      </c>
      <c r="I7" s="1" t="s">
        <v>42</v>
      </c>
      <c r="L7" s="10">
        <v>1000</v>
      </c>
      <c r="N7" t="s">
        <v>344</v>
      </c>
    </row>
    <row r="8" spans="1:14">
      <c r="A8" s="3"/>
      <c r="B8" s="6"/>
      <c r="D8" t="s">
        <v>129</v>
      </c>
      <c r="I8" s="1" t="s">
        <v>44</v>
      </c>
      <c r="L8" s="10"/>
      <c r="N8" t="s">
        <v>345</v>
      </c>
    </row>
    <row r="9" spans="1:14">
      <c r="A9" s="3" t="s">
        <v>346</v>
      </c>
      <c r="B9" s="6" t="s">
        <v>282</v>
      </c>
      <c r="D9" t="s">
        <v>137</v>
      </c>
      <c r="I9" s="1" t="s">
        <v>45</v>
      </c>
      <c r="N9" t="s">
        <v>347</v>
      </c>
    </row>
    <row r="10" spans="1:14">
      <c r="A10" s="3"/>
      <c r="B10" s="6" t="s">
        <v>277</v>
      </c>
      <c r="D10" t="s">
        <v>140</v>
      </c>
      <c r="I10" s="1" t="s">
        <v>46</v>
      </c>
      <c r="N10" t="s">
        <v>348</v>
      </c>
    </row>
    <row r="11" spans="1:14">
      <c r="A11" s="3"/>
      <c r="B11" s="6" t="s">
        <v>280</v>
      </c>
      <c r="D11" t="s">
        <v>143</v>
      </c>
      <c r="I11" s="1" t="s">
        <v>47</v>
      </c>
      <c r="N11" t="s">
        <v>349</v>
      </c>
    </row>
    <row r="12" spans="1:14">
      <c r="A12" s="3"/>
      <c r="B12" s="6"/>
      <c r="D12" t="s">
        <v>146</v>
      </c>
      <c r="I12" s="1" t="s">
        <v>48</v>
      </c>
      <c r="N12" t="s">
        <v>350</v>
      </c>
    </row>
    <row r="13" spans="1:14">
      <c r="A13" s="3" t="s">
        <v>351</v>
      </c>
      <c r="B13" s="6">
        <v>1</v>
      </c>
      <c r="D13" t="s">
        <v>102</v>
      </c>
      <c r="I13" s="1" t="s">
        <v>50</v>
      </c>
      <c r="N13" t="s">
        <v>352</v>
      </c>
    </row>
    <row r="14" spans="1:14">
      <c r="A14" s="3"/>
      <c r="B14" s="6">
        <v>2</v>
      </c>
      <c r="D14" t="s">
        <v>106</v>
      </c>
      <c r="I14" s="1" t="s">
        <v>51</v>
      </c>
      <c r="N14" t="s">
        <v>353</v>
      </c>
    </row>
    <row r="15" spans="1:14">
      <c r="A15" s="3"/>
      <c r="B15" s="6">
        <v>3</v>
      </c>
      <c r="D15" t="s">
        <v>110</v>
      </c>
      <c r="I15" s="1" t="s">
        <v>52</v>
      </c>
      <c r="N15" t="s">
        <v>354</v>
      </c>
    </row>
    <row r="16" spans="1:14">
      <c r="A16" s="3"/>
      <c r="B16" s="6">
        <v>4</v>
      </c>
      <c r="D16" t="s">
        <v>118</v>
      </c>
      <c r="I16" s="1" t="s">
        <v>53</v>
      </c>
      <c r="N16" t="s">
        <v>355</v>
      </c>
    </row>
    <row r="17" spans="1:14">
      <c r="A17" s="3"/>
      <c r="B17" s="6">
        <v>5</v>
      </c>
      <c r="D17" t="s">
        <v>126</v>
      </c>
      <c r="G17"/>
      <c r="H17"/>
      <c r="I17" s="1" t="s">
        <v>54</v>
      </c>
      <c r="N17" t="s">
        <v>356</v>
      </c>
    </row>
    <row r="18" spans="1:14">
      <c r="A18" s="7"/>
      <c r="B18" s="8"/>
      <c r="D18" t="s">
        <v>138</v>
      </c>
      <c r="G18"/>
      <c r="H18"/>
      <c r="N18" t="s">
        <v>357</v>
      </c>
    </row>
    <row r="19" spans="1:14">
      <c r="D19" t="s">
        <v>141</v>
      </c>
      <c r="G19"/>
      <c r="H19"/>
      <c r="N19" t="s">
        <v>358</v>
      </c>
    </row>
    <row r="20" spans="1:14">
      <c r="D20" t="s">
        <v>144</v>
      </c>
      <c r="G20"/>
      <c r="H20"/>
      <c r="N20" t="s">
        <v>359</v>
      </c>
    </row>
    <row r="21" spans="1:14">
      <c r="D21" t="s">
        <v>115</v>
      </c>
      <c r="N21" s="160" t="s">
        <v>362</v>
      </c>
    </row>
    <row r="22" spans="1:14">
      <c r="D22" s="160" t="s">
        <v>367</v>
      </c>
      <c r="H22" s="9"/>
      <c r="N22" s="160" t="s">
        <v>365</v>
      </c>
    </row>
    <row r="23" spans="1:14">
      <c r="J23" t="s">
        <v>268</v>
      </c>
      <c r="K23" t="s">
        <v>269</v>
      </c>
      <c r="M23" t="s">
        <v>259</v>
      </c>
    </row>
    <row r="24" spans="1:14">
      <c r="K24" t="s">
        <v>271</v>
      </c>
      <c r="M24" t="s">
        <v>270</v>
      </c>
    </row>
    <row r="25" spans="1:14">
      <c r="K25" t="s">
        <v>273</v>
      </c>
      <c r="M25" t="s">
        <v>272</v>
      </c>
    </row>
    <row r="26" spans="1:14">
      <c r="K26" t="s">
        <v>275</v>
      </c>
      <c r="M26" t="s">
        <v>274</v>
      </c>
    </row>
    <row r="27" spans="1:14">
      <c r="K27" t="s">
        <v>274</v>
      </c>
    </row>
    <row r="28" spans="1:14">
      <c r="K28" t="s">
        <v>272</v>
      </c>
    </row>
    <row r="29" spans="1:14">
      <c r="H29" s="1" t="s">
        <v>9</v>
      </c>
    </row>
    <row r="31" spans="1:14">
      <c r="G31" s="1" t="s">
        <v>68</v>
      </c>
      <c r="H31" s="1" t="s">
        <v>71</v>
      </c>
      <c r="I31" t="s">
        <v>276</v>
      </c>
    </row>
    <row r="32" spans="1:14">
      <c r="H32" s="1" t="s">
        <v>277</v>
      </c>
      <c r="I32" t="s">
        <v>278</v>
      </c>
    </row>
    <row r="34" spans="7:9">
      <c r="G34" s="1" t="s">
        <v>28</v>
      </c>
      <c r="H34" s="1" t="s">
        <v>277</v>
      </c>
      <c r="I34" t="s">
        <v>279</v>
      </c>
    </row>
    <row r="35" spans="7:9">
      <c r="H35" s="1" t="s">
        <v>280</v>
      </c>
      <c r="I35" t="s">
        <v>281</v>
      </c>
    </row>
    <row r="36" spans="7:9">
      <c r="H36" s="1" t="s">
        <v>282</v>
      </c>
      <c r="I36" t="s">
        <v>32</v>
      </c>
    </row>
    <row r="38" spans="7:9">
      <c r="G38" s="1" t="s">
        <v>283</v>
      </c>
      <c r="H38" s="1">
        <v>1</v>
      </c>
      <c r="I38" t="s">
        <v>33</v>
      </c>
    </row>
    <row r="39" spans="7:9">
      <c r="H39" s="1">
        <v>2</v>
      </c>
      <c r="I39" t="s">
        <v>35</v>
      </c>
    </row>
    <row r="40" spans="7:9">
      <c r="H40" s="1">
        <v>3</v>
      </c>
      <c r="I40" t="s">
        <v>284</v>
      </c>
    </row>
    <row r="41" spans="7:9">
      <c r="H41" s="1">
        <v>4</v>
      </c>
      <c r="I41" t="s">
        <v>285</v>
      </c>
    </row>
    <row r="42" spans="7:9">
      <c r="H42" s="1">
        <v>5</v>
      </c>
      <c r="I42" t="s">
        <v>286</v>
      </c>
    </row>
  </sheetData>
  <mergeCells count="1">
    <mergeCell ref="A1:B1"/>
  </mergeCells>
  <phoneticPr fontId="3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W67"/>
  <sheetViews>
    <sheetView zoomScale="70" zoomScaleNormal="70" workbookViewId="0">
      <pane xSplit="6" ySplit="7" topLeftCell="G8" activePane="bottomRight" state="frozen"/>
      <selection pane="topRight"/>
      <selection pane="bottomLeft"/>
      <selection pane="bottomRight" activeCell="B2" sqref="B2:D2"/>
    </sheetView>
  </sheetViews>
  <sheetFormatPr defaultColWidth="9" defaultRowHeight="13.5"/>
  <cols>
    <col min="1" max="1" width="3.5" style="78" customWidth="1"/>
    <col min="2" max="2" width="7.5" style="78" customWidth="1"/>
    <col min="3" max="3" width="8" style="78" customWidth="1"/>
    <col min="4" max="4" width="8.625" style="78" customWidth="1"/>
    <col min="5" max="5" width="11" style="78" customWidth="1"/>
    <col min="6" max="6" width="15.75" style="79" customWidth="1"/>
    <col min="7" max="7" width="14.875" style="79" customWidth="1"/>
    <col min="8" max="8" width="5.625" style="79" customWidth="1"/>
    <col min="9" max="9" width="12.375" style="79" customWidth="1"/>
    <col min="10" max="10" width="5.125" style="159" customWidth="1"/>
    <col min="11" max="11" width="25.25" style="79" customWidth="1"/>
    <col min="12" max="12" width="12.625" style="80" customWidth="1"/>
    <col min="13" max="13" width="4.625" style="81" customWidth="1"/>
    <col min="14" max="14" width="4.625" style="79" customWidth="1"/>
    <col min="15" max="15" width="22.625" style="82" customWidth="1"/>
    <col min="16" max="16" width="3.5" customWidth="1"/>
    <col min="17" max="17" width="15.25" customWidth="1"/>
  </cols>
  <sheetData>
    <row r="2" spans="1:23" ht="18.75">
      <c r="B2" s="178" t="s">
        <v>366</v>
      </c>
      <c r="C2" s="179"/>
      <c r="D2" s="180"/>
      <c r="E2" s="83" t="s">
        <v>57</v>
      </c>
      <c r="F2" s="84"/>
      <c r="G2" s="85"/>
      <c r="K2" s="100"/>
      <c r="L2" s="101" t="s">
        <v>1</v>
      </c>
      <c r="M2" s="181"/>
      <c r="N2" s="181"/>
      <c r="O2" s="181"/>
    </row>
    <row r="3" spans="1:23" ht="14.25">
      <c r="B3" s="85"/>
      <c r="C3" s="85"/>
      <c r="D3" s="85"/>
      <c r="E3" s="85"/>
      <c r="F3" s="85"/>
      <c r="G3" s="85"/>
      <c r="J3" s="63" t="s">
        <v>2</v>
      </c>
      <c r="O3" s="102"/>
    </row>
    <row r="4" spans="1:23" s="25" customFormat="1" ht="22.5" customHeight="1">
      <c r="A4" s="86"/>
      <c r="B4" s="204" t="s">
        <v>3</v>
      </c>
      <c r="C4" s="205"/>
      <c r="D4" s="205"/>
      <c r="E4" s="185"/>
      <c r="F4" s="186"/>
      <c r="G4" s="176"/>
      <c r="H4" s="206" t="s">
        <v>4</v>
      </c>
      <c r="I4" s="207"/>
      <c r="J4" s="103"/>
      <c r="K4" s="104" t="s">
        <v>5</v>
      </c>
      <c r="L4" s="105">
        <f>U26</f>
        <v>0</v>
      </c>
      <c r="M4" s="106"/>
      <c r="N4" s="107"/>
      <c r="O4" s="108" t="s">
        <v>6</v>
      </c>
    </row>
    <row r="5" spans="1:23" ht="9" customHeight="1">
      <c r="B5" s="85"/>
      <c r="C5" s="85"/>
      <c r="D5" s="85"/>
      <c r="E5" s="85"/>
      <c r="F5" s="85"/>
      <c r="G5" s="85"/>
    </row>
    <row r="6" spans="1:23" s="24" customFormat="1" ht="17.25">
      <c r="A6" s="87"/>
      <c r="B6" s="88" t="s">
        <v>7</v>
      </c>
      <c r="C6" s="89"/>
      <c r="D6" s="89"/>
      <c r="E6" s="89"/>
      <c r="F6" s="87"/>
      <c r="G6" s="87"/>
      <c r="H6" s="90"/>
      <c r="I6" s="90"/>
      <c r="J6" s="158"/>
      <c r="K6" s="151">
        <f>SUBTOTAL(9,A8:A66)</f>
        <v>0</v>
      </c>
      <c r="L6" s="109" t="s">
        <v>8</v>
      </c>
      <c r="M6" s="110"/>
      <c r="N6" s="111" t="s">
        <v>9</v>
      </c>
      <c r="O6" s="82"/>
      <c r="Q6" s="12" t="s">
        <v>10</v>
      </c>
      <c r="T6" s="12" t="s">
        <v>11</v>
      </c>
    </row>
    <row r="7" spans="1:23" ht="54.75" customHeight="1">
      <c r="A7" s="91" t="s">
        <v>12</v>
      </c>
      <c r="B7" s="92" t="s">
        <v>13</v>
      </c>
      <c r="C7" s="93" t="s">
        <v>14</v>
      </c>
      <c r="D7" s="92" t="s">
        <v>15</v>
      </c>
      <c r="E7" s="92" t="s">
        <v>16</v>
      </c>
      <c r="F7" s="92" t="s">
        <v>17</v>
      </c>
      <c r="G7" s="92" t="s">
        <v>18</v>
      </c>
      <c r="H7" s="92" t="s">
        <v>19</v>
      </c>
      <c r="I7" s="92" t="s">
        <v>20</v>
      </c>
      <c r="J7" s="112" t="s">
        <v>21</v>
      </c>
      <c r="K7" s="93" t="s">
        <v>22</v>
      </c>
      <c r="L7" s="113" t="s">
        <v>23</v>
      </c>
      <c r="M7" s="187" t="s">
        <v>24</v>
      </c>
      <c r="N7" s="188"/>
      <c r="O7" s="114" t="s">
        <v>25</v>
      </c>
      <c r="P7" t="s">
        <v>26</v>
      </c>
      <c r="Q7" s="27" t="s">
        <v>26</v>
      </c>
    </row>
    <row r="8" spans="1:23" s="78" customFormat="1" ht="13.5" customHeight="1">
      <c r="B8" s="94"/>
      <c r="C8" s="94"/>
      <c r="D8" s="94"/>
      <c r="E8" s="95"/>
      <c r="F8" s="94"/>
      <c r="G8" s="94"/>
      <c r="H8" s="96"/>
      <c r="I8" s="115"/>
      <c r="J8" s="116" t="str">
        <f>IF(ISBLANK(I8),"",DATEDIF(I8,ﾃﾞｰﾀｼｰﾄ!$B$2,"Y"))</f>
        <v/>
      </c>
      <c r="K8" s="117"/>
      <c r="L8" s="117"/>
      <c r="M8" s="22"/>
      <c r="N8" s="23"/>
      <c r="O8" s="118"/>
      <c r="P8"/>
      <c r="Q8" s="73" t="s">
        <v>27</v>
      </c>
      <c r="R8" s="189" t="s">
        <v>28</v>
      </c>
      <c r="S8" s="190"/>
      <c r="T8" s="124" t="s">
        <v>29</v>
      </c>
      <c r="U8" s="125" t="s">
        <v>30</v>
      </c>
      <c r="V8" s="189" t="s">
        <v>31</v>
      </c>
      <c r="W8" s="189"/>
    </row>
    <row r="9" spans="1:23" s="164" customFormat="1" ht="13.5" customHeight="1">
      <c r="B9" s="165"/>
      <c r="C9" s="165"/>
      <c r="D9" s="165"/>
      <c r="E9" s="166"/>
      <c r="F9" s="165"/>
      <c r="G9" s="165"/>
      <c r="H9" s="167"/>
      <c r="I9" s="168"/>
      <c r="J9" s="169" t="str">
        <f>IF(ISBLANK(I9),"",DATEDIF(I9,ﾃﾞｰﾀｼｰﾄ!$B$2,"Y"))</f>
        <v/>
      </c>
      <c r="K9" s="170"/>
      <c r="L9" s="170"/>
      <c r="M9" s="171"/>
      <c r="N9" s="172"/>
      <c r="O9" s="161"/>
      <c r="Q9" s="193" t="s">
        <v>32</v>
      </c>
      <c r="R9" s="173" t="s">
        <v>33</v>
      </c>
      <c r="S9" s="173" t="s">
        <v>34</v>
      </c>
      <c r="T9" s="174">
        <f>SUMPRODUCT(($M$8:$M$305="B")*($N$8:$N$305=1))-SUMPRODUCT(($M$8:$M$305="B")*($N$8:$N$305=1)*($B$8:$B$305="登録無"))</f>
        <v>0</v>
      </c>
      <c r="U9" s="175">
        <v>9000</v>
      </c>
      <c r="V9" s="191">
        <f>T9*U9</f>
        <v>0</v>
      </c>
      <c r="W9" s="191"/>
    </row>
    <row r="10" spans="1:23" s="78" customFormat="1" ht="13.5" customHeight="1">
      <c r="B10" s="97"/>
      <c r="C10" s="97"/>
      <c r="D10" s="97"/>
      <c r="E10" s="98"/>
      <c r="F10" s="97"/>
      <c r="G10" s="97"/>
      <c r="H10" s="99"/>
      <c r="I10" s="119"/>
      <c r="J10" s="116" t="str">
        <f>IF(ISBLANK(I10),"",DATEDIF(I10,ﾃﾞｰﾀｼｰﾄ!$B$2,"Y"))</f>
        <v/>
      </c>
      <c r="K10" s="121"/>
      <c r="L10" s="121"/>
      <c r="M10" s="122"/>
      <c r="N10" s="123"/>
      <c r="O10" s="161"/>
      <c r="Q10" s="194"/>
      <c r="R10" s="15" t="s">
        <v>35</v>
      </c>
      <c r="S10" s="15" t="s">
        <v>36</v>
      </c>
      <c r="T10" s="117">
        <f>SUMPRODUCT(($M$8:$M$305="B")*($N$8:$N$305=2))-SUMPRODUCT(($M$8:$M$305="B")*($N$8:$N$305=2)*($B$8:$B$305="登録無"))</f>
        <v>0</v>
      </c>
      <c r="U10" s="127">
        <v>9000</v>
      </c>
      <c r="V10" s="192">
        <f t="shared" ref="V10:V23" si="0">T10*U10</f>
        <v>0</v>
      </c>
      <c r="W10" s="192"/>
    </row>
    <row r="11" spans="1:23" s="78" customFormat="1" ht="13.5" customHeight="1">
      <c r="B11" s="97"/>
      <c r="C11" s="97"/>
      <c r="D11" s="97"/>
      <c r="E11" s="98"/>
      <c r="F11" s="97"/>
      <c r="G11" s="97"/>
      <c r="H11" s="99"/>
      <c r="I11" s="119"/>
      <c r="J11" s="116" t="str">
        <f>IF(ISBLANK(I11),"",DATEDIF(I11,ﾃﾞｰﾀｼｰﾄ!$B$2,"Y"))</f>
        <v/>
      </c>
      <c r="K11" s="121"/>
      <c r="L11" s="121"/>
      <c r="M11" s="122"/>
      <c r="N11" s="123"/>
      <c r="O11" s="161"/>
      <c r="Q11" s="194"/>
      <c r="R11" s="15" t="s">
        <v>37</v>
      </c>
      <c r="S11" s="15" t="s">
        <v>38</v>
      </c>
      <c r="T11" s="117">
        <f>SUMPRODUCT(($M$8:$M$305="B")*($N$8:$N$305=3))-SUMPRODUCT(($M$8:$M$305="B")*($N$8:$N$305=3)*($B$8:$B$305="登録無"))</f>
        <v>0</v>
      </c>
      <c r="U11" s="127">
        <v>7000</v>
      </c>
      <c r="V11" s="192">
        <f t="shared" si="0"/>
        <v>0</v>
      </c>
      <c r="W11" s="192"/>
    </row>
    <row r="12" spans="1:23" s="78" customFormat="1" ht="13.5" customHeight="1">
      <c r="B12" s="97"/>
      <c r="C12" s="97"/>
      <c r="D12" s="97"/>
      <c r="E12" s="98"/>
      <c r="F12" s="97"/>
      <c r="G12" s="97"/>
      <c r="H12" s="99"/>
      <c r="I12" s="119"/>
      <c r="J12" s="116" t="str">
        <f>IF(ISBLANK(I12),"",DATEDIF(I12,ﾃﾞｰﾀｼｰﾄ!$B$2,"Y"))</f>
        <v/>
      </c>
      <c r="K12" s="121"/>
      <c r="L12" s="121"/>
      <c r="M12" s="122"/>
      <c r="N12" s="123"/>
      <c r="O12" s="161"/>
      <c r="Q12" s="194"/>
      <c r="R12" s="15" t="s">
        <v>39</v>
      </c>
      <c r="S12" s="15" t="s">
        <v>40</v>
      </c>
      <c r="T12" s="117">
        <f>SUMPRODUCT(($M$8:$M$305="B")*($N$8:$N$305=4))-SUMPRODUCT(($M$8:$M$305="B")*($N$8:$N$305=4)*($B$8:$B$305="登録無"))</f>
        <v>0</v>
      </c>
      <c r="U12" s="127">
        <v>5000</v>
      </c>
      <c r="V12" s="192">
        <f t="shared" si="0"/>
        <v>0</v>
      </c>
      <c r="W12" s="192"/>
    </row>
    <row r="13" spans="1:23" s="78" customFormat="1" ht="13.5" customHeight="1">
      <c r="B13" s="97"/>
      <c r="C13" s="97"/>
      <c r="D13" s="97"/>
      <c r="E13" s="98"/>
      <c r="F13" s="97"/>
      <c r="G13" s="97"/>
      <c r="H13" s="99"/>
      <c r="I13" s="119"/>
      <c r="J13" s="116" t="str">
        <f>IF(ISBLANK(I13),"",DATEDIF(I13,ﾃﾞｰﾀｼｰﾄ!$B$2,"Y"))</f>
        <v/>
      </c>
      <c r="K13" s="121"/>
      <c r="L13" s="121"/>
      <c r="M13" s="122"/>
      <c r="N13" s="123"/>
      <c r="O13" s="161"/>
      <c r="Q13" s="195"/>
      <c r="R13" s="16" t="s">
        <v>41</v>
      </c>
      <c r="S13" s="16" t="s">
        <v>42</v>
      </c>
      <c r="T13" s="128">
        <f>SUMPRODUCT(($M$8:$M$305="B")*($N$8:$N$305=5))-SUMPRODUCT(($M$8:$M$305="B")*($N$8:$N$305=5)*($B$8:$B$305="登録無"))</f>
        <v>0</v>
      </c>
      <c r="U13" s="129">
        <v>2000</v>
      </c>
      <c r="V13" s="196">
        <f t="shared" si="0"/>
        <v>0</v>
      </c>
      <c r="W13" s="197"/>
    </row>
    <row r="14" spans="1:23" s="78" customFormat="1" ht="13.5" customHeight="1">
      <c r="B14" s="97"/>
      <c r="C14" s="97"/>
      <c r="D14" s="97"/>
      <c r="E14" s="98"/>
      <c r="F14" s="97"/>
      <c r="G14" s="97"/>
      <c r="H14" s="99"/>
      <c r="I14" s="119"/>
      <c r="J14" s="116" t="str">
        <f>IF(ISBLANK(I14),"",DATEDIF(I14,ﾃﾞｰﾀｼｰﾄ!$B$2,"Y"))</f>
        <v/>
      </c>
      <c r="K14" s="121"/>
      <c r="L14" s="121"/>
      <c r="M14" s="122"/>
      <c r="N14" s="123"/>
      <c r="O14" s="161"/>
      <c r="Q14" s="193" t="s">
        <v>43</v>
      </c>
      <c r="R14" s="22" t="s">
        <v>33</v>
      </c>
      <c r="S14" s="22" t="s">
        <v>44</v>
      </c>
      <c r="T14" s="126">
        <f>SUMPRODUCT(($M$8:$M$305="F")*($N$8:$N$305=1))-SUMPRODUCT(($M$8:$M$305="F")*($N$8:$N$305=1)*($B$8:$B$305="登録無"))</f>
        <v>0</v>
      </c>
      <c r="U14" s="130">
        <v>6000</v>
      </c>
      <c r="V14" s="202">
        <f t="shared" si="0"/>
        <v>0</v>
      </c>
      <c r="W14" s="202"/>
    </row>
    <row r="15" spans="1:23" s="78" customFormat="1" ht="13.5" customHeight="1">
      <c r="B15" s="97"/>
      <c r="C15" s="97"/>
      <c r="D15" s="97"/>
      <c r="E15" s="98"/>
      <c r="F15" s="97"/>
      <c r="G15" s="97"/>
      <c r="H15" s="99"/>
      <c r="I15" s="119"/>
      <c r="J15" s="116" t="str">
        <f>IF(ISBLANK(I15),"",DATEDIF(I15,ﾃﾞｰﾀｼｰﾄ!$B$2,"Y"))</f>
        <v/>
      </c>
      <c r="K15" s="121"/>
      <c r="L15" s="121"/>
      <c r="M15" s="122"/>
      <c r="N15" s="123"/>
      <c r="O15" s="161"/>
      <c r="Q15" s="194"/>
      <c r="R15" s="15" t="s">
        <v>35</v>
      </c>
      <c r="S15" s="15" t="s">
        <v>45</v>
      </c>
      <c r="T15" s="117">
        <f>SUMPRODUCT(($M$8:$M$305="F")*($N$8:$N$305=2))-SUMPRODUCT(($M$8:$M$305="F")*($N$8:$N$305=2)*($B$8:$B$305="登録無"))</f>
        <v>0</v>
      </c>
      <c r="U15" s="127">
        <v>6000</v>
      </c>
      <c r="V15" s="192">
        <f t="shared" si="0"/>
        <v>0</v>
      </c>
      <c r="W15" s="192"/>
    </row>
    <row r="16" spans="1:23" s="78" customFormat="1" ht="13.5" customHeight="1">
      <c r="B16" s="97"/>
      <c r="C16" s="97"/>
      <c r="D16" s="97"/>
      <c r="E16" s="98"/>
      <c r="F16" s="97"/>
      <c r="G16" s="97"/>
      <c r="H16" s="99"/>
      <c r="I16" s="119"/>
      <c r="J16" s="116" t="str">
        <f>IF(ISBLANK(I16),"",DATEDIF(I16,ﾃﾞｰﾀｼｰﾄ!$B$2,"Y"))</f>
        <v/>
      </c>
      <c r="K16" s="121"/>
      <c r="L16" s="121"/>
      <c r="M16" s="122"/>
      <c r="N16" s="123"/>
      <c r="O16" s="161"/>
      <c r="Q16" s="194"/>
      <c r="R16" s="15" t="s">
        <v>37</v>
      </c>
      <c r="S16" s="15" t="s">
        <v>46</v>
      </c>
      <c r="T16" s="117">
        <f>SUMPRODUCT(($M$8:$M$305="F")*($N$8:$N$305=3))-SUMPRODUCT(($M$8:$M$305="F")*($N$8:$N$305=3)*($B$8:$B$305="登録無"))</f>
        <v>0</v>
      </c>
      <c r="U16" s="127">
        <v>5000</v>
      </c>
      <c r="V16" s="192">
        <f t="shared" si="0"/>
        <v>0</v>
      </c>
      <c r="W16" s="192"/>
    </row>
    <row r="17" spans="2:23" s="78" customFormat="1" ht="13.5" customHeight="1">
      <c r="B17" s="97"/>
      <c r="C17" s="97"/>
      <c r="D17" s="97"/>
      <c r="E17" s="98"/>
      <c r="F17" s="97"/>
      <c r="G17" s="97"/>
      <c r="H17" s="99"/>
      <c r="I17" s="119"/>
      <c r="J17" s="116" t="str">
        <f>IF(ISBLANK(I17),"",DATEDIF(I17,ﾃﾞｰﾀｼｰﾄ!$B$2,"Y"))</f>
        <v/>
      </c>
      <c r="K17" s="121"/>
      <c r="L17" s="121"/>
      <c r="M17" s="122"/>
      <c r="N17" s="123"/>
      <c r="O17" s="161"/>
      <c r="Q17" s="194"/>
      <c r="R17" s="15" t="s">
        <v>39</v>
      </c>
      <c r="S17" s="15" t="s">
        <v>47</v>
      </c>
      <c r="T17" s="117">
        <f>SUMPRODUCT(($M$8:$M$305="F")*($N$8:$N$305=4))-SUMPRODUCT(($M$8:$M$305="F")*($N$8:$N$305=4)*($B$8:$B$305="登録無"))</f>
        <v>0</v>
      </c>
      <c r="U17" s="127">
        <v>4000</v>
      </c>
      <c r="V17" s="192">
        <f t="shared" si="0"/>
        <v>0</v>
      </c>
      <c r="W17" s="192"/>
    </row>
    <row r="18" spans="2:23" s="78" customFormat="1" ht="13.5" customHeight="1">
      <c r="B18" s="97"/>
      <c r="C18" s="97"/>
      <c r="D18" s="97"/>
      <c r="E18" s="98"/>
      <c r="F18" s="97"/>
      <c r="G18" s="97"/>
      <c r="H18" s="99"/>
      <c r="I18" s="119"/>
      <c r="J18" s="116" t="str">
        <f>IF(ISBLANK(I18),"",DATEDIF(I18,ﾃﾞｰﾀｼｰﾄ!$B$2,"Y"))</f>
        <v/>
      </c>
      <c r="K18" s="121"/>
      <c r="L18" s="121"/>
      <c r="M18" s="122"/>
      <c r="N18" s="123"/>
      <c r="O18" s="161"/>
      <c r="Q18" s="195"/>
      <c r="R18" s="16" t="s">
        <v>41</v>
      </c>
      <c r="S18" s="16" t="s">
        <v>48</v>
      </c>
      <c r="T18" s="128">
        <f>SUMPRODUCT(($M$8:$M$305="F")*($N$8:$N$305=5))-SUMPRODUCT(($M$8:$M$305="F")*($N$8:$N$305=5)*($B$8:$B$305="登録無"))</f>
        <v>0</v>
      </c>
      <c r="U18" s="129">
        <v>1000</v>
      </c>
      <c r="V18" s="196">
        <f t="shared" si="0"/>
        <v>0</v>
      </c>
      <c r="W18" s="197"/>
    </row>
    <row r="19" spans="2:23" s="78" customFormat="1" ht="13.5" customHeight="1">
      <c r="B19" s="97"/>
      <c r="C19" s="97"/>
      <c r="D19" s="97"/>
      <c r="E19" s="98"/>
      <c r="F19" s="97"/>
      <c r="G19" s="97"/>
      <c r="H19" s="99"/>
      <c r="I19" s="119"/>
      <c r="J19" s="116" t="str">
        <f>IF(ISBLANK(I19),"",DATEDIF(I19,ﾃﾞｰﾀｼｰﾄ!$B$2,"Y"))</f>
        <v/>
      </c>
      <c r="K19" s="121"/>
      <c r="L19" s="121"/>
      <c r="M19" s="122"/>
      <c r="N19" s="123"/>
      <c r="O19" s="161"/>
      <c r="Q19" s="193" t="s">
        <v>49</v>
      </c>
      <c r="R19" s="22" t="s">
        <v>33</v>
      </c>
      <c r="S19" s="22" t="s">
        <v>50</v>
      </c>
      <c r="T19" s="126">
        <f>SUMPRODUCT(($M$8:$M$305="N")*($N$8:$N$305=1))-SUMPRODUCT(($M$8:$M$305="N")*($N$8:$N$305=1)*($B$8:$B$305="登録無"))</f>
        <v>0</v>
      </c>
      <c r="U19" s="130">
        <v>4000</v>
      </c>
      <c r="V19" s="202">
        <f t="shared" si="0"/>
        <v>0</v>
      </c>
      <c r="W19" s="202"/>
    </row>
    <row r="20" spans="2:23" s="78" customFormat="1" ht="13.5" customHeight="1">
      <c r="B20" s="97"/>
      <c r="C20" s="97"/>
      <c r="D20" s="97"/>
      <c r="E20" s="98"/>
      <c r="F20" s="97"/>
      <c r="G20" s="97"/>
      <c r="H20" s="99"/>
      <c r="I20" s="119"/>
      <c r="J20" s="116" t="str">
        <f>IF(ISBLANK(I20),"",DATEDIF(I20,ﾃﾞｰﾀｼｰﾄ!$B$2,"Y"))</f>
        <v/>
      </c>
      <c r="K20" s="121"/>
      <c r="L20" s="121"/>
      <c r="M20" s="122"/>
      <c r="N20" s="123"/>
      <c r="O20" s="161"/>
      <c r="Q20" s="194"/>
      <c r="R20" s="15" t="s">
        <v>35</v>
      </c>
      <c r="S20" s="15" t="s">
        <v>51</v>
      </c>
      <c r="T20" s="117">
        <f>SUMPRODUCT(($M$8:$M$305="N")*($N$8:$N$305=2))-SUMPRODUCT(($M$8:$M$305="N")*($N$8:$N$305=2)*($B$8:$B$305="登録無"))</f>
        <v>0</v>
      </c>
      <c r="U20" s="127">
        <v>4000</v>
      </c>
      <c r="V20" s="192">
        <f t="shared" si="0"/>
        <v>0</v>
      </c>
      <c r="W20" s="192"/>
    </row>
    <row r="21" spans="2:23" s="78" customFormat="1" ht="14.25" customHeight="1">
      <c r="B21" s="97"/>
      <c r="C21" s="97"/>
      <c r="D21" s="97"/>
      <c r="E21" s="98"/>
      <c r="F21" s="97"/>
      <c r="G21" s="97"/>
      <c r="H21" s="99"/>
      <c r="I21" s="119"/>
      <c r="J21" s="116" t="str">
        <f>IF(ISBLANK(I21),"",DATEDIF(I21,ﾃﾞｰﾀｼｰﾄ!$B$2,"Y"))</f>
        <v/>
      </c>
      <c r="K21" s="121"/>
      <c r="L21" s="121"/>
      <c r="M21" s="122"/>
      <c r="N21" s="123"/>
      <c r="O21" s="161"/>
      <c r="Q21" s="194"/>
      <c r="R21" s="15" t="s">
        <v>37</v>
      </c>
      <c r="S21" s="15" t="s">
        <v>52</v>
      </c>
      <c r="T21" s="117">
        <f>SUMPRODUCT(($M$8:$M$305="N")*($N$8:$N$305=3))-SUMPRODUCT(($M$8:$M$305="N")*($N$8:$N$305=3)*($B$8:$B$305="登録無"))</f>
        <v>0</v>
      </c>
      <c r="U21" s="127">
        <v>3000</v>
      </c>
      <c r="V21" s="192">
        <f t="shared" si="0"/>
        <v>0</v>
      </c>
      <c r="W21" s="192"/>
    </row>
    <row r="22" spans="2:23" s="78" customFormat="1" ht="14.25" customHeight="1">
      <c r="B22" s="97"/>
      <c r="C22" s="97"/>
      <c r="D22" s="97"/>
      <c r="E22" s="98"/>
      <c r="F22" s="97"/>
      <c r="G22" s="97"/>
      <c r="H22" s="99"/>
      <c r="I22" s="119"/>
      <c r="J22" s="116" t="str">
        <f>IF(ISBLANK(I22),"",DATEDIF(I22,ﾃﾞｰﾀｼｰﾄ!$B$2,"Y"))</f>
        <v/>
      </c>
      <c r="K22" s="121"/>
      <c r="L22" s="121"/>
      <c r="M22" s="122"/>
      <c r="N22" s="123"/>
      <c r="O22" s="161"/>
      <c r="Q22" s="194"/>
      <c r="R22" s="15" t="s">
        <v>39</v>
      </c>
      <c r="S22" s="15" t="s">
        <v>53</v>
      </c>
      <c r="T22" s="117">
        <f>SUMPRODUCT(($M$8:$M$305="N")*($N$8:$N$305=4))-SUMPRODUCT(($M$8:$M$305="N")*($N$8:$N$305=4)*($B$8:$B$305="登録無"))</f>
        <v>0</v>
      </c>
      <c r="U22" s="127">
        <v>2000</v>
      </c>
      <c r="V22" s="192">
        <f t="shared" si="0"/>
        <v>0</v>
      </c>
      <c r="W22" s="192"/>
    </row>
    <row r="23" spans="2:23" s="78" customFormat="1" ht="13.5" customHeight="1">
      <c r="B23" s="97"/>
      <c r="C23" s="97"/>
      <c r="D23" s="97"/>
      <c r="E23" s="98"/>
      <c r="F23" s="97"/>
      <c r="G23" s="97"/>
      <c r="H23" s="99"/>
      <c r="I23" s="119"/>
      <c r="J23" s="116" t="str">
        <f>IF(ISBLANK(I23),"",DATEDIF(I23,ﾃﾞｰﾀｼｰﾄ!$B$2,"Y"))</f>
        <v/>
      </c>
      <c r="K23" s="121"/>
      <c r="L23" s="121"/>
      <c r="M23" s="122"/>
      <c r="N23" s="123"/>
      <c r="O23" s="161"/>
      <c r="Q23" s="195"/>
      <c r="R23" s="16" t="s">
        <v>41</v>
      </c>
      <c r="S23" s="131" t="s">
        <v>54</v>
      </c>
      <c r="T23" s="128">
        <f>SUMPRODUCT(($M$8:$M$305="N")*($N$8:$N$305=5))-SUMPRODUCT(($M$8:$M$305="N")*($N$8:$N$305=5)*($B$8:$B$305="登録無"))</f>
        <v>0</v>
      </c>
      <c r="U23" s="132">
        <v>1000</v>
      </c>
      <c r="V23" s="203">
        <f t="shared" si="0"/>
        <v>0</v>
      </c>
      <c r="W23" s="203"/>
    </row>
    <row r="24" spans="2:23" s="78" customFormat="1" ht="13.5" customHeight="1">
      <c r="B24" s="97"/>
      <c r="C24" s="97"/>
      <c r="D24" s="97"/>
      <c r="E24" s="98"/>
      <c r="F24" s="97"/>
      <c r="G24" s="97"/>
      <c r="H24" s="99"/>
      <c r="I24" s="119"/>
      <c r="J24" s="116" t="str">
        <f>IF(ISBLANK(I24),"",DATEDIF(I24,ﾃﾞｰﾀｼｰﾄ!$B$2,"Y"))</f>
        <v/>
      </c>
      <c r="K24" s="121"/>
      <c r="L24" s="121"/>
      <c r="M24" s="122"/>
      <c r="N24" s="123"/>
      <c r="O24" s="161"/>
      <c r="Q24" s="1"/>
      <c r="R24" s="1"/>
      <c r="S24" s="2" t="s">
        <v>55</v>
      </c>
      <c r="T24" s="133">
        <f>SUM(T9:T23)</f>
        <v>0</v>
      </c>
      <c r="U24" s="134" t="s">
        <v>56</v>
      </c>
      <c r="V24" s="198">
        <f>SUM(V9:W23)</f>
        <v>0</v>
      </c>
      <c r="W24" s="199"/>
    </row>
    <row r="25" spans="2:23" ht="14.25" customHeight="1">
      <c r="B25" s="97"/>
      <c r="C25" s="97"/>
      <c r="D25" s="97"/>
      <c r="E25" s="98"/>
      <c r="F25" s="97"/>
      <c r="G25" s="97"/>
      <c r="H25" s="99"/>
      <c r="I25" s="119"/>
      <c r="J25" s="116" t="str">
        <f>IF(ISBLANK(I25),"",DATEDIF(I25,ﾃﾞｰﾀｼｰﾄ!$B$2,"Y"))</f>
        <v/>
      </c>
      <c r="K25" s="121"/>
      <c r="L25" s="121"/>
      <c r="M25" s="122"/>
      <c r="N25" s="123"/>
      <c r="O25" s="161"/>
      <c r="R25" s="1"/>
      <c r="S25" s="1"/>
      <c r="T25" s="1"/>
      <c r="U25" s="1"/>
      <c r="W25" s="135"/>
    </row>
    <row r="26" spans="2:23" ht="12.75" customHeight="1">
      <c r="B26" s="97"/>
      <c r="C26" s="97"/>
      <c r="D26" s="97"/>
      <c r="E26" s="98"/>
      <c r="F26" s="97"/>
      <c r="G26" s="97"/>
      <c r="H26" s="99"/>
      <c r="I26" s="119"/>
      <c r="J26" s="116" t="str">
        <f>IF(ISBLANK(I26),"",DATEDIF(I26,ﾃﾞｰﾀｼｰﾄ!$B$2,"Y"))</f>
        <v/>
      </c>
      <c r="K26" s="121"/>
      <c r="L26" s="121"/>
      <c r="M26" s="122"/>
      <c r="N26" s="123"/>
      <c r="O26" s="161"/>
      <c r="R26" s="1"/>
      <c r="S26" s="200" t="s">
        <v>361</v>
      </c>
      <c r="T26" s="200"/>
      <c r="U26" s="201">
        <f>V24</f>
        <v>0</v>
      </c>
      <c r="V26" s="201"/>
      <c r="W26" s="136" t="s">
        <v>6</v>
      </c>
    </row>
    <row r="27" spans="2:23" ht="13.5" customHeight="1">
      <c r="B27" s="97"/>
      <c r="C27" s="97"/>
      <c r="D27" s="97"/>
      <c r="E27" s="98"/>
      <c r="F27" s="97"/>
      <c r="G27" s="97"/>
      <c r="H27" s="99"/>
      <c r="I27" s="119"/>
      <c r="J27" s="116" t="str">
        <f>IF(ISBLANK(I27),"",DATEDIF(I27,ﾃﾞｰﾀｼｰﾄ!$B$2,"Y"))</f>
        <v/>
      </c>
      <c r="K27" s="121"/>
      <c r="L27" s="121"/>
      <c r="M27" s="122"/>
      <c r="N27" s="123"/>
      <c r="O27" s="161"/>
    </row>
    <row r="28" spans="2:23" ht="13.5" customHeight="1">
      <c r="B28" s="97"/>
      <c r="C28" s="97"/>
      <c r="D28" s="97"/>
      <c r="E28" s="98"/>
      <c r="F28" s="97"/>
      <c r="G28" s="97"/>
      <c r="H28" s="99"/>
      <c r="I28" s="119"/>
      <c r="J28" s="116" t="str">
        <f>IF(ISBLANK(I28),"",DATEDIF(I28,ﾃﾞｰﾀｼｰﾄ!$B$2,"Y"))</f>
        <v/>
      </c>
      <c r="K28" s="121"/>
      <c r="L28" s="121"/>
      <c r="M28" s="122"/>
      <c r="N28" s="123"/>
      <c r="O28" s="161"/>
    </row>
    <row r="29" spans="2:23" ht="13.5" customHeight="1">
      <c r="B29" s="97"/>
      <c r="C29" s="97"/>
      <c r="D29" s="97"/>
      <c r="E29" s="98"/>
      <c r="F29" s="97"/>
      <c r="G29" s="97"/>
      <c r="H29" s="99"/>
      <c r="I29" s="119"/>
      <c r="J29" s="116" t="str">
        <f>IF(ISBLANK(I29),"",DATEDIF(I29,ﾃﾞｰﾀｼｰﾄ!$B$2,"Y"))</f>
        <v/>
      </c>
      <c r="K29" s="121"/>
      <c r="L29" s="121"/>
      <c r="M29" s="122"/>
      <c r="N29" s="123"/>
      <c r="O29" s="161"/>
    </row>
    <row r="30" spans="2:23" ht="13.5" customHeight="1">
      <c r="B30" s="97"/>
      <c r="C30" s="97"/>
      <c r="D30" s="97"/>
      <c r="E30" s="98"/>
      <c r="F30" s="97"/>
      <c r="G30" s="97"/>
      <c r="H30" s="99"/>
      <c r="I30" s="119"/>
      <c r="J30" s="116" t="str">
        <f>IF(ISBLANK(I30),"",DATEDIF(I30,ﾃﾞｰﾀｼｰﾄ!$B$2,"Y"))</f>
        <v/>
      </c>
      <c r="K30" s="121"/>
      <c r="L30" s="121"/>
      <c r="M30" s="122"/>
      <c r="N30" s="123"/>
      <c r="O30" s="161"/>
    </row>
    <row r="31" spans="2:23" ht="13.5" customHeight="1">
      <c r="B31" s="97"/>
      <c r="C31" s="97"/>
      <c r="D31" s="97"/>
      <c r="E31" s="98"/>
      <c r="F31" s="97"/>
      <c r="G31" s="97"/>
      <c r="H31" s="99"/>
      <c r="I31" s="119"/>
      <c r="J31" s="116" t="str">
        <f>IF(ISBLANK(I31),"",DATEDIF(I31,ﾃﾞｰﾀｼｰﾄ!$B$2,"Y"))</f>
        <v/>
      </c>
      <c r="K31" s="121"/>
      <c r="L31" s="121"/>
      <c r="M31" s="122"/>
      <c r="N31" s="123"/>
      <c r="O31" s="161"/>
    </row>
    <row r="32" spans="2:23" ht="13.5" customHeight="1">
      <c r="B32" s="97"/>
      <c r="C32" s="97"/>
      <c r="D32" s="97"/>
      <c r="E32" s="98"/>
      <c r="F32" s="97"/>
      <c r="G32" s="97"/>
      <c r="H32" s="99"/>
      <c r="I32" s="119"/>
      <c r="J32" s="116" t="str">
        <f>IF(ISBLANK(I32),"",DATEDIF(I32,ﾃﾞｰﾀｼｰﾄ!$B$2,"Y"))</f>
        <v/>
      </c>
      <c r="K32" s="121"/>
      <c r="L32" s="121"/>
      <c r="M32" s="122"/>
      <c r="N32" s="123"/>
      <c r="O32" s="161"/>
    </row>
    <row r="33" spans="2:15" ht="13.5" customHeight="1">
      <c r="B33" s="97"/>
      <c r="C33" s="97"/>
      <c r="D33" s="97"/>
      <c r="E33" s="98"/>
      <c r="F33" s="97"/>
      <c r="G33" s="97"/>
      <c r="H33" s="99"/>
      <c r="I33" s="119"/>
      <c r="J33" s="116" t="str">
        <f>IF(ISBLANK(I33),"",DATEDIF(I33,ﾃﾞｰﾀｼｰﾄ!$B$2,"Y"))</f>
        <v/>
      </c>
      <c r="K33" s="121"/>
      <c r="L33" s="121"/>
      <c r="M33" s="122"/>
      <c r="N33" s="123"/>
      <c r="O33" s="161"/>
    </row>
    <row r="34" spans="2:15" ht="13.5" customHeight="1">
      <c r="B34" s="97"/>
      <c r="C34" s="97"/>
      <c r="D34" s="97"/>
      <c r="E34" s="98"/>
      <c r="F34" s="97"/>
      <c r="G34" s="97"/>
      <c r="H34" s="99"/>
      <c r="I34" s="119"/>
      <c r="J34" s="116" t="str">
        <f>IF(ISBLANK(I34),"",DATEDIF(I34,ﾃﾞｰﾀｼｰﾄ!$B$2,"Y"))</f>
        <v/>
      </c>
      <c r="K34" s="121"/>
      <c r="L34" s="121"/>
      <c r="M34" s="122"/>
      <c r="N34" s="123"/>
      <c r="O34" s="161"/>
    </row>
    <row r="35" spans="2:15" ht="13.5" customHeight="1">
      <c r="B35" s="97"/>
      <c r="C35" s="97"/>
      <c r="D35" s="97"/>
      <c r="E35" s="98"/>
      <c r="F35" s="97"/>
      <c r="G35" s="97"/>
      <c r="H35" s="99"/>
      <c r="I35" s="119"/>
      <c r="J35" s="116" t="str">
        <f>IF(ISBLANK(I35),"",DATEDIF(I35,ﾃﾞｰﾀｼｰﾄ!$B$2,"Y"))</f>
        <v/>
      </c>
      <c r="K35" s="121"/>
      <c r="L35" s="121"/>
      <c r="M35" s="122"/>
      <c r="N35" s="123"/>
      <c r="O35" s="161"/>
    </row>
    <row r="36" spans="2:15" ht="13.5" customHeight="1">
      <c r="B36" s="97"/>
      <c r="C36" s="97"/>
      <c r="D36" s="97"/>
      <c r="E36" s="98"/>
      <c r="F36" s="97"/>
      <c r="G36" s="97"/>
      <c r="H36" s="99"/>
      <c r="I36" s="119"/>
      <c r="J36" s="116" t="str">
        <f>IF(ISBLANK(I36),"",DATEDIF(I36,ﾃﾞｰﾀｼｰﾄ!$B$2,"Y"))</f>
        <v/>
      </c>
      <c r="K36" s="121"/>
      <c r="L36" s="121"/>
      <c r="M36" s="122"/>
      <c r="N36" s="123"/>
      <c r="O36" s="161"/>
    </row>
    <row r="37" spans="2:15" ht="13.5" customHeight="1">
      <c r="B37" s="97"/>
      <c r="C37" s="97"/>
      <c r="D37" s="97"/>
      <c r="E37" s="98"/>
      <c r="F37" s="97"/>
      <c r="G37" s="97"/>
      <c r="H37" s="99"/>
      <c r="I37" s="119"/>
      <c r="J37" s="116" t="str">
        <f>IF(ISBLANK(I37),"",DATEDIF(I37,ﾃﾞｰﾀｼｰﾄ!$B$2,"Y"))</f>
        <v/>
      </c>
      <c r="K37" s="121"/>
      <c r="L37" s="121"/>
      <c r="M37" s="122"/>
      <c r="N37" s="123"/>
      <c r="O37" s="161"/>
    </row>
    <row r="38" spans="2:15" ht="13.5" customHeight="1">
      <c r="B38" s="97"/>
      <c r="C38" s="97"/>
      <c r="D38" s="97"/>
      <c r="E38" s="98"/>
      <c r="F38" s="97"/>
      <c r="G38" s="97"/>
      <c r="H38" s="99"/>
      <c r="I38" s="119"/>
      <c r="J38" s="116" t="str">
        <f>IF(ISBLANK(I38),"",DATEDIF(I38,ﾃﾞｰﾀｼｰﾄ!$B$2,"Y"))</f>
        <v/>
      </c>
      <c r="K38" s="121"/>
      <c r="L38" s="121"/>
      <c r="M38" s="122"/>
      <c r="N38" s="123"/>
      <c r="O38" s="161"/>
    </row>
    <row r="39" spans="2:15" ht="13.5" customHeight="1">
      <c r="B39" s="97"/>
      <c r="C39" s="97"/>
      <c r="D39" s="97"/>
      <c r="E39" s="98"/>
      <c r="F39" s="97"/>
      <c r="G39" s="97"/>
      <c r="H39" s="99"/>
      <c r="I39" s="119"/>
      <c r="J39" s="116" t="str">
        <f>IF(ISBLANK(I39),"",DATEDIF(I39,ﾃﾞｰﾀｼｰﾄ!$B$2,"Y"))</f>
        <v/>
      </c>
      <c r="K39" s="121"/>
      <c r="L39" s="121"/>
      <c r="M39" s="122"/>
      <c r="N39" s="123"/>
      <c r="O39" s="161"/>
    </row>
    <row r="40" spans="2:15" ht="13.5" customHeight="1">
      <c r="B40" s="97"/>
      <c r="C40" s="97"/>
      <c r="D40" s="97"/>
      <c r="E40" s="98"/>
      <c r="F40" s="97"/>
      <c r="G40" s="97"/>
      <c r="H40" s="99"/>
      <c r="I40" s="119"/>
      <c r="J40" s="116" t="str">
        <f>IF(ISBLANK(I40),"",DATEDIF(I40,ﾃﾞｰﾀｼｰﾄ!$B$2,"Y"))</f>
        <v/>
      </c>
      <c r="K40" s="121"/>
      <c r="L40" s="121"/>
      <c r="M40" s="122"/>
      <c r="N40" s="123"/>
      <c r="O40" s="161"/>
    </row>
    <row r="41" spans="2:15" ht="13.5" customHeight="1">
      <c r="B41" s="97"/>
      <c r="C41" s="97"/>
      <c r="D41" s="97"/>
      <c r="E41" s="98"/>
      <c r="F41" s="97"/>
      <c r="G41" s="97"/>
      <c r="H41" s="99"/>
      <c r="I41" s="119"/>
      <c r="J41" s="116" t="str">
        <f>IF(ISBLANK(I41),"",DATEDIF(I41,ﾃﾞｰﾀｼｰﾄ!$B$2,"Y"))</f>
        <v/>
      </c>
      <c r="K41" s="121"/>
      <c r="L41" s="121"/>
      <c r="M41" s="122"/>
      <c r="N41" s="123"/>
      <c r="O41" s="161"/>
    </row>
    <row r="42" spans="2:15" ht="13.5" customHeight="1">
      <c r="B42" s="97"/>
      <c r="C42" s="97"/>
      <c r="D42" s="97"/>
      <c r="E42" s="98"/>
      <c r="F42" s="97"/>
      <c r="G42" s="97"/>
      <c r="H42" s="99"/>
      <c r="I42" s="119"/>
      <c r="J42" s="116" t="str">
        <f>IF(ISBLANK(I42),"",DATEDIF(I42,ﾃﾞｰﾀｼｰﾄ!$B$2,"Y"))</f>
        <v/>
      </c>
      <c r="K42" s="121"/>
      <c r="L42" s="121"/>
      <c r="M42" s="122"/>
      <c r="N42" s="123"/>
      <c r="O42" s="161"/>
    </row>
    <row r="43" spans="2:15" ht="13.5" customHeight="1">
      <c r="B43" s="97"/>
      <c r="C43" s="97"/>
      <c r="D43" s="97"/>
      <c r="E43" s="98"/>
      <c r="F43" s="97"/>
      <c r="G43" s="97"/>
      <c r="H43" s="99"/>
      <c r="I43" s="119"/>
      <c r="J43" s="116" t="str">
        <f>IF(ISBLANK(I43),"",DATEDIF(I43,ﾃﾞｰﾀｼｰﾄ!$B$2,"Y"))</f>
        <v/>
      </c>
      <c r="K43" s="121"/>
      <c r="L43" s="121"/>
      <c r="M43" s="122"/>
      <c r="N43" s="123"/>
      <c r="O43" s="161"/>
    </row>
    <row r="44" spans="2:15" ht="13.5" customHeight="1">
      <c r="B44" s="97"/>
      <c r="C44" s="97"/>
      <c r="D44" s="97"/>
      <c r="E44" s="98"/>
      <c r="F44" s="97"/>
      <c r="G44" s="97"/>
      <c r="H44" s="99"/>
      <c r="I44" s="119"/>
      <c r="J44" s="116" t="str">
        <f>IF(ISBLANK(I44),"",DATEDIF(I44,ﾃﾞｰﾀｼｰﾄ!$B$2,"Y"))</f>
        <v/>
      </c>
      <c r="K44" s="121"/>
      <c r="L44" s="121"/>
      <c r="M44" s="122"/>
      <c r="N44" s="123"/>
      <c r="O44" s="161"/>
    </row>
    <row r="45" spans="2:15" ht="13.5" customHeight="1">
      <c r="B45" s="97"/>
      <c r="C45" s="97"/>
      <c r="D45" s="97"/>
      <c r="E45" s="98"/>
      <c r="F45" s="97"/>
      <c r="G45" s="97"/>
      <c r="H45" s="99"/>
      <c r="I45" s="119"/>
      <c r="J45" s="116" t="str">
        <f>IF(ISBLANK(I45),"",DATEDIF(I45,ﾃﾞｰﾀｼｰﾄ!$B$2,"Y"))</f>
        <v/>
      </c>
      <c r="K45" s="121"/>
      <c r="L45" s="121"/>
      <c r="M45" s="122"/>
      <c r="N45" s="123"/>
      <c r="O45" s="161"/>
    </row>
    <row r="46" spans="2:15" ht="13.5" customHeight="1">
      <c r="B46" s="97"/>
      <c r="C46" s="97"/>
      <c r="D46" s="97"/>
      <c r="E46" s="98"/>
      <c r="F46" s="97"/>
      <c r="G46" s="97"/>
      <c r="H46" s="99"/>
      <c r="I46" s="119"/>
      <c r="J46" s="116" t="str">
        <f>IF(ISBLANK(I46),"",DATEDIF(I46,ﾃﾞｰﾀｼｰﾄ!$B$2,"Y"))</f>
        <v/>
      </c>
      <c r="K46" s="121"/>
      <c r="L46" s="121"/>
      <c r="M46" s="122"/>
      <c r="N46" s="123"/>
      <c r="O46" s="161"/>
    </row>
    <row r="47" spans="2:15" ht="13.5" customHeight="1">
      <c r="B47" s="97"/>
      <c r="C47" s="97"/>
      <c r="D47" s="97"/>
      <c r="E47" s="98"/>
      <c r="F47" s="97"/>
      <c r="G47" s="97"/>
      <c r="H47" s="99"/>
      <c r="I47" s="119"/>
      <c r="J47" s="116" t="str">
        <f>IF(ISBLANK(I47),"",DATEDIF(I47,ﾃﾞｰﾀｼｰﾄ!$B$2,"Y"))</f>
        <v/>
      </c>
      <c r="K47" s="121"/>
      <c r="L47" s="121"/>
      <c r="M47" s="122"/>
      <c r="N47" s="123"/>
      <c r="O47" s="161"/>
    </row>
    <row r="48" spans="2:15" ht="13.5" customHeight="1">
      <c r="B48" s="97"/>
      <c r="C48" s="97"/>
      <c r="D48" s="97"/>
      <c r="E48" s="98"/>
      <c r="F48" s="97"/>
      <c r="G48" s="97"/>
      <c r="H48" s="99"/>
      <c r="I48" s="119"/>
      <c r="J48" s="116" t="str">
        <f>IF(ISBLANK(I48),"",DATEDIF(I48,ﾃﾞｰﾀｼｰﾄ!$B$2,"Y"))</f>
        <v/>
      </c>
      <c r="K48" s="121"/>
      <c r="L48" s="121"/>
      <c r="M48" s="122"/>
      <c r="N48" s="123"/>
      <c r="O48" s="161"/>
    </row>
    <row r="49" spans="2:15" ht="13.5" customHeight="1">
      <c r="B49" s="97"/>
      <c r="C49" s="97"/>
      <c r="D49" s="97"/>
      <c r="E49" s="98"/>
      <c r="F49" s="97"/>
      <c r="G49" s="97"/>
      <c r="H49" s="99"/>
      <c r="I49" s="119"/>
      <c r="J49" s="116" t="str">
        <f>IF(ISBLANK(I49),"",DATEDIF(I49,ﾃﾞｰﾀｼｰﾄ!$B$2,"Y"))</f>
        <v/>
      </c>
      <c r="K49" s="121"/>
      <c r="L49" s="121"/>
      <c r="M49" s="122"/>
      <c r="N49" s="123"/>
      <c r="O49" s="161"/>
    </row>
    <row r="50" spans="2:15" ht="13.5" customHeight="1">
      <c r="B50" s="97"/>
      <c r="C50" s="97"/>
      <c r="D50" s="97"/>
      <c r="E50" s="98"/>
      <c r="F50" s="97"/>
      <c r="G50" s="97"/>
      <c r="H50" s="99"/>
      <c r="I50" s="119"/>
      <c r="J50" s="116" t="str">
        <f>IF(ISBLANK(I50),"",DATEDIF(I50,ﾃﾞｰﾀｼｰﾄ!$B$2,"Y"))</f>
        <v/>
      </c>
      <c r="K50" s="121"/>
      <c r="L50" s="121"/>
      <c r="M50" s="122"/>
      <c r="N50" s="123"/>
      <c r="O50" s="161"/>
    </row>
    <row r="51" spans="2:15" ht="13.5" customHeight="1">
      <c r="B51" s="97"/>
      <c r="C51" s="97"/>
      <c r="D51" s="97"/>
      <c r="E51" s="98"/>
      <c r="F51" s="97"/>
      <c r="G51" s="97"/>
      <c r="H51" s="99"/>
      <c r="I51" s="119"/>
      <c r="J51" s="116" t="str">
        <f>IF(ISBLANK(I51),"",DATEDIF(I51,ﾃﾞｰﾀｼｰﾄ!$B$2,"Y"))</f>
        <v/>
      </c>
      <c r="K51" s="121"/>
      <c r="L51" s="121"/>
      <c r="M51" s="122"/>
      <c r="N51" s="123"/>
      <c r="O51" s="161"/>
    </row>
    <row r="52" spans="2:15" ht="13.5" customHeight="1">
      <c r="B52" s="97"/>
      <c r="C52" s="97"/>
      <c r="D52" s="97"/>
      <c r="E52" s="98"/>
      <c r="F52" s="97"/>
      <c r="G52" s="97"/>
      <c r="H52" s="99"/>
      <c r="I52" s="119"/>
      <c r="J52" s="116" t="str">
        <f>IF(ISBLANK(I52),"",DATEDIF(I52,ﾃﾞｰﾀｼｰﾄ!$B$2,"Y"))</f>
        <v/>
      </c>
      <c r="K52" s="121"/>
      <c r="L52" s="121"/>
      <c r="M52" s="122"/>
      <c r="N52" s="123"/>
      <c r="O52" s="161"/>
    </row>
    <row r="53" spans="2:15" ht="13.5" customHeight="1">
      <c r="B53" s="97"/>
      <c r="C53" s="97"/>
      <c r="D53" s="97"/>
      <c r="E53" s="98"/>
      <c r="F53" s="97"/>
      <c r="G53" s="97"/>
      <c r="H53" s="99"/>
      <c r="I53" s="119"/>
      <c r="J53" s="116" t="str">
        <f>IF(ISBLANK(I53),"",DATEDIF(I53,ﾃﾞｰﾀｼｰﾄ!$B$2,"Y"))</f>
        <v/>
      </c>
      <c r="K53" s="121"/>
      <c r="L53" s="121"/>
      <c r="M53" s="122"/>
      <c r="N53" s="123"/>
      <c r="O53" s="161"/>
    </row>
    <row r="54" spans="2:15" ht="13.5" customHeight="1">
      <c r="B54" s="97"/>
      <c r="C54" s="97"/>
      <c r="D54" s="97"/>
      <c r="E54" s="98"/>
      <c r="F54" s="97"/>
      <c r="G54" s="97"/>
      <c r="H54" s="99"/>
      <c r="I54" s="119"/>
      <c r="J54" s="116" t="str">
        <f>IF(ISBLANK(I54),"",DATEDIF(I54,ﾃﾞｰﾀｼｰﾄ!$B$2,"Y"))</f>
        <v/>
      </c>
      <c r="K54" s="121"/>
      <c r="L54" s="121"/>
      <c r="M54" s="122"/>
      <c r="N54" s="123"/>
      <c r="O54" s="161"/>
    </row>
    <row r="55" spans="2:15" ht="13.5" customHeight="1">
      <c r="B55" s="97"/>
      <c r="C55" s="97"/>
      <c r="D55" s="97"/>
      <c r="E55" s="98"/>
      <c r="F55" s="97"/>
      <c r="G55" s="97"/>
      <c r="H55" s="99"/>
      <c r="I55" s="119"/>
      <c r="J55" s="116" t="str">
        <f>IF(ISBLANK(I55),"",DATEDIF(I55,ﾃﾞｰﾀｼｰﾄ!$B$2,"Y"))</f>
        <v/>
      </c>
      <c r="K55" s="121"/>
      <c r="L55" s="121"/>
      <c r="M55" s="122"/>
      <c r="N55" s="123"/>
      <c r="O55" s="161"/>
    </row>
    <row r="56" spans="2:15" ht="13.5" customHeight="1">
      <c r="B56" s="97"/>
      <c r="C56" s="97"/>
      <c r="D56" s="97"/>
      <c r="E56" s="98"/>
      <c r="F56" s="97"/>
      <c r="G56" s="97"/>
      <c r="H56" s="99"/>
      <c r="I56" s="119"/>
      <c r="J56" s="116" t="str">
        <f>IF(ISBLANK(I56),"",DATEDIF(I56,ﾃﾞｰﾀｼｰﾄ!$B$2,"Y"))</f>
        <v/>
      </c>
      <c r="K56" s="121"/>
      <c r="L56" s="121"/>
      <c r="M56" s="122"/>
      <c r="N56" s="123"/>
      <c r="O56" s="161"/>
    </row>
    <row r="57" spans="2:15" ht="13.5" customHeight="1">
      <c r="B57" s="97"/>
      <c r="C57" s="97"/>
      <c r="D57" s="97"/>
      <c r="E57" s="98"/>
      <c r="F57" s="97"/>
      <c r="G57" s="97"/>
      <c r="H57" s="99"/>
      <c r="I57" s="119"/>
      <c r="J57" s="116" t="str">
        <f>IF(ISBLANK(I57),"",DATEDIF(I57,ﾃﾞｰﾀｼｰﾄ!$B$2,"Y"))</f>
        <v/>
      </c>
      <c r="K57" s="121"/>
      <c r="L57" s="121"/>
      <c r="M57" s="122"/>
      <c r="N57" s="123"/>
      <c r="O57" s="161"/>
    </row>
    <row r="58" spans="2:15" ht="13.5" customHeight="1">
      <c r="B58" s="97"/>
      <c r="C58" s="97"/>
      <c r="D58" s="97"/>
      <c r="E58" s="98"/>
      <c r="F58" s="97"/>
      <c r="G58" s="97"/>
      <c r="H58" s="99"/>
      <c r="I58" s="119"/>
      <c r="J58" s="116" t="str">
        <f>IF(ISBLANK(I58),"",DATEDIF(I58,ﾃﾞｰﾀｼｰﾄ!$B$2,"Y"))</f>
        <v/>
      </c>
      <c r="K58" s="121"/>
      <c r="L58" s="121"/>
      <c r="M58" s="122"/>
      <c r="N58" s="123"/>
      <c r="O58" s="161"/>
    </row>
    <row r="59" spans="2:15" ht="13.5" customHeight="1">
      <c r="B59" s="97"/>
      <c r="C59" s="97"/>
      <c r="D59" s="97"/>
      <c r="E59" s="98"/>
      <c r="F59" s="97"/>
      <c r="G59" s="97"/>
      <c r="H59" s="99"/>
      <c r="I59" s="119"/>
      <c r="J59" s="116" t="str">
        <f>IF(ISBLANK(I59),"",DATEDIF(I59,ﾃﾞｰﾀｼｰﾄ!$B$2,"Y"))</f>
        <v/>
      </c>
      <c r="K59" s="121"/>
      <c r="L59" s="121"/>
      <c r="M59" s="122"/>
      <c r="N59" s="123"/>
      <c r="O59" s="161"/>
    </row>
    <row r="60" spans="2:15" ht="13.5" customHeight="1">
      <c r="B60" s="97"/>
      <c r="C60" s="97"/>
      <c r="D60" s="97"/>
      <c r="E60" s="98"/>
      <c r="F60" s="97"/>
      <c r="G60" s="97"/>
      <c r="H60" s="99"/>
      <c r="I60" s="119"/>
      <c r="J60" s="116" t="str">
        <f>IF(ISBLANK(I60),"",DATEDIF(I60,ﾃﾞｰﾀｼｰﾄ!$B$2,"Y"))</f>
        <v/>
      </c>
      <c r="K60" s="121"/>
      <c r="L60" s="121"/>
      <c r="M60" s="122"/>
      <c r="N60" s="123"/>
      <c r="O60" s="161"/>
    </row>
    <row r="61" spans="2:15" ht="13.5" customHeight="1">
      <c r="B61" s="97"/>
      <c r="C61" s="97"/>
      <c r="D61" s="97"/>
      <c r="E61" s="98"/>
      <c r="F61" s="97"/>
      <c r="G61" s="97"/>
      <c r="H61" s="99"/>
      <c r="I61" s="119"/>
      <c r="J61" s="116" t="str">
        <f>IF(ISBLANK(I61),"",DATEDIF(I61,ﾃﾞｰﾀｼｰﾄ!$B$2,"Y"))</f>
        <v/>
      </c>
      <c r="K61" s="121"/>
      <c r="L61" s="121"/>
      <c r="M61" s="122"/>
      <c r="N61" s="123"/>
      <c r="O61" s="161"/>
    </row>
    <row r="62" spans="2:15" ht="13.5" customHeight="1">
      <c r="B62" s="97"/>
      <c r="C62" s="97"/>
      <c r="D62" s="97"/>
      <c r="E62" s="98"/>
      <c r="F62" s="97"/>
      <c r="G62" s="97"/>
      <c r="H62" s="99"/>
      <c r="I62" s="119"/>
      <c r="J62" s="116" t="str">
        <f>IF(ISBLANK(I62),"",DATEDIF(I62,ﾃﾞｰﾀｼｰﾄ!$B$2,"Y"))</f>
        <v/>
      </c>
      <c r="K62" s="121"/>
      <c r="L62" s="121"/>
      <c r="M62" s="122"/>
      <c r="N62" s="123"/>
      <c r="O62" s="161"/>
    </row>
    <row r="63" spans="2:15" ht="13.5" customHeight="1">
      <c r="B63" s="97"/>
      <c r="C63" s="97"/>
      <c r="D63" s="97"/>
      <c r="E63" s="98"/>
      <c r="F63" s="97"/>
      <c r="G63" s="97"/>
      <c r="H63" s="99"/>
      <c r="I63" s="119"/>
      <c r="J63" s="116" t="str">
        <f>IF(ISBLANK(I63),"",DATEDIF(I63,ﾃﾞｰﾀｼｰﾄ!$B$2,"Y"))</f>
        <v/>
      </c>
      <c r="K63" s="121"/>
      <c r="L63" s="121"/>
      <c r="M63" s="122"/>
      <c r="N63" s="123"/>
      <c r="O63" s="161"/>
    </row>
    <row r="64" spans="2:15" ht="13.5" customHeight="1">
      <c r="B64" s="97"/>
      <c r="C64" s="97"/>
      <c r="D64" s="97"/>
      <c r="E64" s="98"/>
      <c r="F64" s="97"/>
      <c r="G64" s="97"/>
      <c r="H64" s="99"/>
      <c r="I64" s="119"/>
      <c r="J64" s="116" t="str">
        <f>IF(ISBLANK(I64),"",DATEDIF(I64,ﾃﾞｰﾀｼｰﾄ!$B$2,"Y"))</f>
        <v/>
      </c>
      <c r="K64" s="121"/>
      <c r="L64" s="121"/>
      <c r="M64" s="122"/>
      <c r="N64" s="123"/>
      <c r="O64" s="161"/>
    </row>
    <row r="65" spans="2:15" ht="13.5" customHeight="1">
      <c r="B65" s="97"/>
      <c r="C65" s="97"/>
      <c r="D65" s="97"/>
      <c r="E65" s="98"/>
      <c r="F65" s="97"/>
      <c r="G65" s="97"/>
      <c r="H65" s="99"/>
      <c r="I65" s="119"/>
      <c r="J65" s="116" t="str">
        <f>IF(ISBLANK(I65),"",DATEDIF(I65,ﾃﾞｰﾀｼｰﾄ!$B$2,"Y"))</f>
        <v/>
      </c>
      <c r="K65" s="121"/>
      <c r="L65" s="121"/>
      <c r="M65" s="122"/>
      <c r="N65" s="123"/>
      <c r="O65" s="161"/>
    </row>
    <row r="66" spans="2:15" ht="13.5" customHeight="1">
      <c r="B66" s="137"/>
      <c r="C66" s="137"/>
      <c r="D66" s="137"/>
      <c r="E66" s="138"/>
      <c r="F66" s="137"/>
      <c r="G66" s="137"/>
      <c r="H66" s="139"/>
      <c r="I66" s="142"/>
      <c r="J66" s="143" t="str">
        <f>IF(ISBLANK(I66),"",DATEDIF(I66,ﾃﾞｰﾀｼｰﾄ!$B$2,"Y"))</f>
        <v/>
      </c>
      <c r="K66" s="144"/>
      <c r="L66" s="144"/>
      <c r="M66" s="145"/>
      <c r="N66" s="146"/>
      <c r="O66" s="162"/>
    </row>
    <row r="67" spans="2:15">
      <c r="B67" s="140"/>
      <c r="C67" s="140"/>
      <c r="D67" s="140"/>
      <c r="E67" s="140"/>
      <c r="F67" s="141"/>
      <c r="G67" s="141"/>
      <c r="H67" s="141"/>
      <c r="I67" s="141"/>
      <c r="J67" s="147"/>
      <c r="K67" s="141"/>
      <c r="L67" s="148"/>
      <c r="M67" s="149"/>
      <c r="N67" s="141"/>
      <c r="O67" s="163"/>
    </row>
  </sheetData>
  <sheetProtection password="EE67" sheet="1" objects="1" scenarios="1" selectLockedCells="1" autoFilter="0"/>
  <autoFilter ref="A8:P66"/>
  <mergeCells count="29">
    <mergeCell ref="Q14:Q18"/>
    <mergeCell ref="Q19:Q23"/>
    <mergeCell ref="V21:W21"/>
    <mergeCell ref="V22:W22"/>
    <mergeCell ref="V23:W23"/>
    <mergeCell ref="V14:W14"/>
    <mergeCell ref="V15:W15"/>
    <mergeCell ref="V24:W24"/>
    <mergeCell ref="S26:T26"/>
    <mergeCell ref="U26:V26"/>
    <mergeCell ref="V16:W16"/>
    <mergeCell ref="V17:W17"/>
    <mergeCell ref="V18:W18"/>
    <mergeCell ref="V19:W19"/>
    <mergeCell ref="V20:W20"/>
    <mergeCell ref="M7:N7"/>
    <mergeCell ref="R8:S8"/>
    <mergeCell ref="V8:W8"/>
    <mergeCell ref="V9:W9"/>
    <mergeCell ref="V10:W10"/>
    <mergeCell ref="Q9:Q13"/>
    <mergeCell ref="V11:W11"/>
    <mergeCell ref="V12:W12"/>
    <mergeCell ref="V13:W13"/>
    <mergeCell ref="B2:D2"/>
    <mergeCell ref="M2:O2"/>
    <mergeCell ref="B4:D4"/>
    <mergeCell ref="H4:I4"/>
    <mergeCell ref="E4:F4"/>
  </mergeCells>
  <phoneticPr fontId="34"/>
  <printOptions horizontalCentered="1"/>
  <pageMargins left="0.196850393700787" right="0.196850393700787" top="0.59055118110236204" bottom="0.39370078740157499" header="0.511811023622047" footer="0.511811023622047"/>
  <pageSetup paperSize="9" scale="60" orientation="landscape" horizontalDpi="4294967293" r:id="rId1"/>
  <headerFooter alignWithMargins="0"/>
  <extLst>
    <ext xmlns:x14="http://schemas.microsoft.com/office/spreadsheetml/2009/9/main" uri="{CCE6A557-97BC-4b89-ADB6-D9C93CAAB3DF}">
      <x14:dataValidations xmlns:xm="http://schemas.microsoft.com/office/excel/2006/main" count="7">
        <x14:dataValidation type="list" allowBlank="1" showInputMessage="1" showErrorMessage="1">
          <x14:formula1>
            <xm:f>ﾃﾞｰﾀｼｰﾄ!$D$3:$D$22</xm:f>
          </x14:formula1>
          <xm:sqref>E4</xm:sqref>
        </x14:dataValidation>
        <x14:dataValidation type="list" allowBlank="1" showInputMessage="1" showErrorMessage="1">
          <x14:formula1>
            <xm:f>データ!$C$4:$C$8</xm:f>
          </x14:formula1>
          <xm:sqref>B8:B66</xm:sqref>
        </x14:dataValidation>
        <x14:dataValidation type="list" allowBlank="1" showInputMessage="1" showErrorMessage="1">
          <x14:formula1>
            <xm:f>データ!$C$12:$C$13</xm:f>
          </x14:formula1>
          <xm:sqref>H8:H66</xm:sqref>
        </x14:dataValidation>
        <x14:dataValidation type="list" allowBlank="1" showInputMessage="1" showErrorMessage="1">
          <x14:formula1>
            <xm:f>ﾃﾞｰﾀｼｰﾄ!$B$9:$B$11</xm:f>
          </x14:formula1>
          <xm:sqref>M8:M66</xm:sqref>
        </x14:dataValidation>
        <x14:dataValidation type="list" allowBlank="1" showInputMessage="1" showErrorMessage="1">
          <x14:formula1>
            <xm:f>ﾃﾞｰﾀｼｰﾄ!$B$13:$B$17</xm:f>
          </x14:formula1>
          <xm:sqref>N8:N66</xm:sqref>
        </x14:dataValidation>
        <x14:dataValidation type="list" allowBlank="1" showInputMessage="1" showErrorMessage="1">
          <x14:formula1>
            <xm:f>ﾃﾞｰﾀｼｰﾄ!$N$3:$N$22</xm:f>
          </x14:formula1>
          <xm:sqref>O8:O66</xm:sqref>
        </x14:dataValidation>
        <x14:dataValidation type="list" allowBlank="1" showInputMessage="1" showErrorMessage="1">
          <x14:formula1>
            <xm:f>ﾃﾞｰﾀｼｰﾄ!$F$3:$F$5</xm:f>
          </x14:formula1>
          <xm:sqref>G4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W67"/>
  <sheetViews>
    <sheetView zoomScale="70" zoomScaleNormal="70" workbookViewId="0">
      <pane xSplit="6" ySplit="7" topLeftCell="G8" activePane="bottomRight" state="frozen"/>
      <selection pane="topRight"/>
      <selection pane="bottomLeft"/>
      <selection pane="bottomRight" activeCell="B2" sqref="B2:D2"/>
    </sheetView>
  </sheetViews>
  <sheetFormatPr defaultColWidth="9" defaultRowHeight="13.5"/>
  <cols>
    <col min="1" max="1" width="3.5" style="78" customWidth="1"/>
    <col min="2" max="2" width="7.5" style="78" customWidth="1"/>
    <col min="3" max="3" width="8" style="78" customWidth="1"/>
    <col min="4" max="4" width="8.625" style="78" customWidth="1"/>
    <col min="5" max="5" width="11" style="78" customWidth="1"/>
    <col min="6" max="6" width="15.75" style="79" customWidth="1"/>
    <col min="7" max="7" width="14.875" style="79" customWidth="1"/>
    <col min="8" max="8" width="5.625" style="79" customWidth="1"/>
    <col min="9" max="9" width="12.375" style="79" customWidth="1"/>
    <col min="10" max="10" width="5.125" style="159" customWidth="1"/>
    <col min="11" max="11" width="25.25" style="79" customWidth="1"/>
    <col min="12" max="12" width="12.625" style="80" customWidth="1"/>
    <col min="13" max="13" width="4.625" style="81" customWidth="1"/>
    <col min="14" max="14" width="4.625" style="79" customWidth="1"/>
    <col min="15" max="15" width="22.625" style="82" customWidth="1"/>
    <col min="16" max="16" width="3.5" customWidth="1"/>
    <col min="17" max="17" width="15.25" customWidth="1"/>
  </cols>
  <sheetData>
    <row r="2" spans="1:23" ht="18.75">
      <c r="B2" s="178" t="s">
        <v>366</v>
      </c>
      <c r="C2" s="179"/>
      <c r="D2" s="180"/>
      <c r="E2" s="83" t="s">
        <v>58</v>
      </c>
      <c r="F2" s="84"/>
      <c r="G2" s="85"/>
      <c r="K2" s="100"/>
      <c r="L2" s="101" t="s">
        <v>1</v>
      </c>
      <c r="M2" s="181"/>
      <c r="N2" s="181"/>
      <c r="O2" s="181"/>
    </row>
    <row r="3" spans="1:23" ht="14.25">
      <c r="B3" s="85"/>
      <c r="C3" s="85"/>
      <c r="D3" s="85"/>
      <c r="E3" s="85"/>
      <c r="F3" s="85"/>
      <c r="G3" s="85"/>
      <c r="J3" s="63" t="s">
        <v>2</v>
      </c>
      <c r="O3" s="102"/>
    </row>
    <row r="4" spans="1:23" s="25" customFormat="1" ht="22.5" customHeight="1">
      <c r="A4" s="86"/>
      <c r="B4" s="204" t="s">
        <v>3</v>
      </c>
      <c r="C4" s="205"/>
      <c r="D4" s="205"/>
      <c r="E4" s="208"/>
      <c r="F4" s="209"/>
      <c r="G4" s="177"/>
      <c r="H4" s="206" t="s">
        <v>4</v>
      </c>
      <c r="I4" s="207"/>
      <c r="J4" s="103"/>
      <c r="K4" s="104" t="s">
        <v>5</v>
      </c>
      <c r="L4" s="105">
        <f>U26</f>
        <v>0</v>
      </c>
      <c r="M4" s="106"/>
      <c r="N4" s="107"/>
      <c r="O4" s="108" t="s">
        <v>6</v>
      </c>
    </row>
    <row r="5" spans="1:23" ht="9" customHeight="1">
      <c r="B5" s="85"/>
      <c r="C5" s="85"/>
      <c r="D5" s="85"/>
      <c r="E5" s="85"/>
      <c r="F5" s="85"/>
      <c r="G5" s="85"/>
    </row>
    <row r="6" spans="1:23" s="24" customFormat="1" ht="17.25">
      <c r="A6" s="87"/>
      <c r="B6" s="88" t="s">
        <v>7</v>
      </c>
      <c r="C6" s="89"/>
      <c r="D6" s="89"/>
      <c r="E6" s="89"/>
      <c r="F6" s="87"/>
      <c r="G6" s="87"/>
      <c r="H6" s="90"/>
      <c r="I6" s="90"/>
      <c r="J6" s="158"/>
      <c r="K6" s="151">
        <f>SUBTOTAL(9,A8:A66)</f>
        <v>0</v>
      </c>
      <c r="L6" s="109" t="s">
        <v>8</v>
      </c>
      <c r="M6" s="110"/>
      <c r="N6" s="111" t="s">
        <v>9</v>
      </c>
      <c r="O6" s="82"/>
      <c r="Q6" s="12" t="s">
        <v>10</v>
      </c>
      <c r="T6" s="12" t="s">
        <v>11</v>
      </c>
    </row>
    <row r="7" spans="1:23" ht="54.75" customHeight="1">
      <c r="A7" s="91" t="s">
        <v>12</v>
      </c>
      <c r="B7" s="92" t="s">
        <v>13</v>
      </c>
      <c r="C7" s="93" t="s">
        <v>14</v>
      </c>
      <c r="D7" s="92" t="s">
        <v>15</v>
      </c>
      <c r="E7" s="92" t="s">
        <v>16</v>
      </c>
      <c r="F7" s="92" t="s">
        <v>17</v>
      </c>
      <c r="G7" s="92" t="s">
        <v>18</v>
      </c>
      <c r="H7" s="92" t="s">
        <v>19</v>
      </c>
      <c r="I7" s="92" t="s">
        <v>20</v>
      </c>
      <c r="J7" s="112" t="s">
        <v>21</v>
      </c>
      <c r="K7" s="93" t="s">
        <v>22</v>
      </c>
      <c r="L7" s="113" t="s">
        <v>23</v>
      </c>
      <c r="M7" s="187" t="s">
        <v>24</v>
      </c>
      <c r="N7" s="188"/>
      <c r="O7" s="114" t="s">
        <v>25</v>
      </c>
      <c r="P7" t="s">
        <v>26</v>
      </c>
      <c r="Q7" s="27" t="s">
        <v>26</v>
      </c>
    </row>
    <row r="8" spans="1:23" s="78" customFormat="1" ht="13.5" customHeight="1">
      <c r="B8" s="94"/>
      <c r="C8" s="94"/>
      <c r="D8" s="94"/>
      <c r="E8" s="95"/>
      <c r="F8" s="94"/>
      <c r="G8" s="94"/>
      <c r="H8" s="96"/>
      <c r="I8" s="115"/>
      <c r="J8" s="116" t="str">
        <f>IF(ISBLANK(I8),"",DATEDIF(I8,ﾃﾞｰﾀｼｰﾄ!$B$2,"Y"))</f>
        <v/>
      </c>
      <c r="K8" s="117"/>
      <c r="L8" s="117"/>
      <c r="M8" s="22"/>
      <c r="N8" s="23"/>
      <c r="O8" s="118"/>
      <c r="P8"/>
      <c r="Q8" s="73" t="s">
        <v>27</v>
      </c>
      <c r="R8" s="189" t="s">
        <v>28</v>
      </c>
      <c r="S8" s="190"/>
      <c r="T8" s="124" t="s">
        <v>29</v>
      </c>
      <c r="U8" s="125" t="s">
        <v>30</v>
      </c>
      <c r="V8" s="189" t="s">
        <v>31</v>
      </c>
      <c r="W8" s="189"/>
    </row>
    <row r="9" spans="1:23" s="164" customFormat="1" ht="13.5" customHeight="1">
      <c r="B9" s="165"/>
      <c r="C9" s="165"/>
      <c r="D9" s="165"/>
      <c r="E9" s="166"/>
      <c r="F9" s="165"/>
      <c r="G9" s="165"/>
      <c r="H9" s="167"/>
      <c r="I9" s="168"/>
      <c r="J9" s="169" t="str">
        <f>IF(ISBLANK(I9),"",DATEDIF(I9,ﾃﾞｰﾀｼｰﾄ!$B$2,"Y"))</f>
        <v/>
      </c>
      <c r="K9" s="170"/>
      <c r="L9" s="170"/>
      <c r="M9" s="171"/>
      <c r="N9" s="172"/>
      <c r="O9" s="161"/>
      <c r="Q9" s="193" t="s">
        <v>32</v>
      </c>
      <c r="R9" s="173" t="s">
        <v>33</v>
      </c>
      <c r="S9" s="173" t="s">
        <v>34</v>
      </c>
      <c r="T9" s="174">
        <f>SUMPRODUCT(($M$8:$M$305="B")*($N$8:$N$305=1))-SUMPRODUCT(($M$8:$M$305="B")*($N$8:$N$305=1)*($B$8:$B$305="登録無"))</f>
        <v>0</v>
      </c>
      <c r="U9" s="175">
        <v>9000</v>
      </c>
      <c r="V9" s="191">
        <f>T9*U9</f>
        <v>0</v>
      </c>
      <c r="W9" s="191"/>
    </row>
    <row r="10" spans="1:23" s="78" customFormat="1" ht="13.5" customHeight="1">
      <c r="B10" s="97"/>
      <c r="C10" s="97"/>
      <c r="D10" s="97"/>
      <c r="E10" s="98"/>
      <c r="F10" s="97"/>
      <c r="G10" s="97"/>
      <c r="H10" s="99"/>
      <c r="I10" s="119"/>
      <c r="J10" s="116" t="str">
        <f>IF(ISBLANK(I10),"",DATEDIF(I10,ﾃﾞｰﾀｼｰﾄ!$B$2,"Y"))</f>
        <v/>
      </c>
      <c r="K10" s="121"/>
      <c r="L10" s="121"/>
      <c r="M10" s="122"/>
      <c r="N10" s="123"/>
      <c r="O10" s="161"/>
      <c r="Q10" s="194"/>
      <c r="R10" s="15" t="s">
        <v>35</v>
      </c>
      <c r="S10" s="15" t="s">
        <v>36</v>
      </c>
      <c r="T10" s="117">
        <f>SUMPRODUCT(($M$8:$M$305="B")*($N$8:$N$305=2))-SUMPRODUCT(($M$8:$M$305="B")*($N$8:$N$305=2)*($B$8:$B$305="登録無"))</f>
        <v>0</v>
      </c>
      <c r="U10" s="127">
        <v>9000</v>
      </c>
      <c r="V10" s="192">
        <f t="shared" ref="V10:V23" si="0">T10*U10</f>
        <v>0</v>
      </c>
      <c r="W10" s="192"/>
    </row>
    <row r="11" spans="1:23" s="78" customFormat="1" ht="13.5" customHeight="1">
      <c r="B11" s="97"/>
      <c r="C11" s="97"/>
      <c r="D11" s="97"/>
      <c r="E11" s="98"/>
      <c r="F11" s="97"/>
      <c r="G11" s="97"/>
      <c r="H11" s="99"/>
      <c r="I11" s="119"/>
      <c r="J11" s="116" t="str">
        <f>IF(ISBLANK(I11),"",DATEDIF(I11,ﾃﾞｰﾀｼｰﾄ!$B$2,"Y"))</f>
        <v/>
      </c>
      <c r="K11" s="121"/>
      <c r="L11" s="121"/>
      <c r="M11" s="122"/>
      <c r="N11" s="123"/>
      <c r="O11" s="161"/>
      <c r="Q11" s="194"/>
      <c r="R11" s="15" t="s">
        <v>37</v>
      </c>
      <c r="S11" s="15" t="s">
        <v>38</v>
      </c>
      <c r="T11" s="117">
        <f>SUMPRODUCT(($M$8:$M$305="B")*($N$8:$N$305=3))-SUMPRODUCT(($M$8:$M$305="B")*($N$8:$N$305=3)*($B$8:$B$305="登録無"))</f>
        <v>0</v>
      </c>
      <c r="U11" s="127">
        <v>7000</v>
      </c>
      <c r="V11" s="192">
        <f t="shared" si="0"/>
        <v>0</v>
      </c>
      <c r="W11" s="192"/>
    </row>
    <row r="12" spans="1:23" s="78" customFormat="1" ht="13.5" customHeight="1">
      <c r="B12" s="97"/>
      <c r="C12" s="97"/>
      <c r="D12" s="97"/>
      <c r="E12" s="98"/>
      <c r="F12" s="97"/>
      <c r="G12" s="97"/>
      <c r="H12" s="99"/>
      <c r="I12" s="119"/>
      <c r="J12" s="116" t="str">
        <f>IF(ISBLANK(I12),"",DATEDIF(I12,ﾃﾞｰﾀｼｰﾄ!$B$2,"Y"))</f>
        <v/>
      </c>
      <c r="K12" s="121"/>
      <c r="L12" s="121"/>
      <c r="M12" s="122"/>
      <c r="N12" s="123"/>
      <c r="O12" s="161"/>
      <c r="Q12" s="194"/>
      <c r="R12" s="15" t="s">
        <v>39</v>
      </c>
      <c r="S12" s="15" t="s">
        <v>40</v>
      </c>
      <c r="T12" s="117">
        <f>SUMPRODUCT(($M$8:$M$305="B")*($N$8:$N$305=4))-SUMPRODUCT(($M$8:$M$305="B")*($N$8:$N$305=4)*($B$8:$B$305="登録無"))</f>
        <v>0</v>
      </c>
      <c r="U12" s="127">
        <v>5000</v>
      </c>
      <c r="V12" s="192">
        <f t="shared" si="0"/>
        <v>0</v>
      </c>
      <c r="W12" s="192"/>
    </row>
    <row r="13" spans="1:23" s="78" customFormat="1" ht="13.5" customHeight="1">
      <c r="B13" s="97"/>
      <c r="C13" s="97"/>
      <c r="D13" s="97"/>
      <c r="E13" s="98"/>
      <c r="F13" s="97"/>
      <c r="G13" s="97"/>
      <c r="H13" s="99"/>
      <c r="I13" s="119"/>
      <c r="J13" s="116" t="str">
        <f>IF(ISBLANK(I13),"",DATEDIF(I13,ﾃﾞｰﾀｼｰﾄ!$B$2,"Y"))</f>
        <v/>
      </c>
      <c r="K13" s="121"/>
      <c r="L13" s="121"/>
      <c r="M13" s="122"/>
      <c r="N13" s="123"/>
      <c r="O13" s="161"/>
      <c r="Q13" s="195"/>
      <c r="R13" s="16" t="s">
        <v>41</v>
      </c>
      <c r="S13" s="16" t="s">
        <v>42</v>
      </c>
      <c r="T13" s="128">
        <f>SUMPRODUCT(($M$8:$M$305="B")*($N$8:$N$305=5))-SUMPRODUCT(($M$8:$M$305="B")*($N$8:$N$305=5)*($B$8:$B$305="登録無"))</f>
        <v>0</v>
      </c>
      <c r="U13" s="129">
        <v>2000</v>
      </c>
      <c r="V13" s="196">
        <f t="shared" si="0"/>
        <v>0</v>
      </c>
      <c r="W13" s="197"/>
    </row>
    <row r="14" spans="1:23" s="78" customFormat="1" ht="13.5" customHeight="1">
      <c r="B14" s="97"/>
      <c r="C14" s="97"/>
      <c r="D14" s="97"/>
      <c r="E14" s="98"/>
      <c r="F14" s="97"/>
      <c r="G14" s="97"/>
      <c r="H14" s="99"/>
      <c r="I14" s="119"/>
      <c r="J14" s="116" t="str">
        <f>IF(ISBLANK(I14),"",DATEDIF(I14,ﾃﾞｰﾀｼｰﾄ!$B$2,"Y"))</f>
        <v/>
      </c>
      <c r="K14" s="121"/>
      <c r="L14" s="121"/>
      <c r="M14" s="122"/>
      <c r="N14" s="123"/>
      <c r="O14" s="161"/>
      <c r="Q14" s="193" t="s">
        <v>43</v>
      </c>
      <c r="R14" s="22" t="s">
        <v>33</v>
      </c>
      <c r="S14" s="22" t="s">
        <v>44</v>
      </c>
      <c r="T14" s="126">
        <f>SUMPRODUCT(($M$8:$M$305="F")*($N$8:$N$305=1))-SUMPRODUCT(($M$8:$M$305="F")*($N$8:$N$305=1)*($B$8:$B$305="登録無"))</f>
        <v>0</v>
      </c>
      <c r="U14" s="130">
        <v>6000</v>
      </c>
      <c r="V14" s="202">
        <f t="shared" si="0"/>
        <v>0</v>
      </c>
      <c r="W14" s="202"/>
    </row>
    <row r="15" spans="1:23" s="78" customFormat="1" ht="13.5" customHeight="1">
      <c r="B15" s="97"/>
      <c r="C15" s="97"/>
      <c r="D15" s="97"/>
      <c r="E15" s="98"/>
      <c r="F15" s="97"/>
      <c r="G15" s="97"/>
      <c r="H15" s="99"/>
      <c r="I15" s="119"/>
      <c r="J15" s="116" t="str">
        <f>IF(ISBLANK(I15),"",DATEDIF(I15,ﾃﾞｰﾀｼｰﾄ!$B$2,"Y"))</f>
        <v/>
      </c>
      <c r="K15" s="121"/>
      <c r="L15" s="121"/>
      <c r="M15" s="122"/>
      <c r="N15" s="123"/>
      <c r="O15" s="161"/>
      <c r="Q15" s="194"/>
      <c r="R15" s="15" t="s">
        <v>35</v>
      </c>
      <c r="S15" s="15" t="s">
        <v>45</v>
      </c>
      <c r="T15" s="117">
        <f>SUMPRODUCT(($M$8:$M$305="F")*($N$8:$N$305=2))-SUMPRODUCT(($M$8:$M$305="F")*($N$8:$N$305=2)*($B$8:$B$305="登録無"))</f>
        <v>0</v>
      </c>
      <c r="U15" s="127">
        <v>6000</v>
      </c>
      <c r="V15" s="192">
        <f t="shared" si="0"/>
        <v>0</v>
      </c>
      <c r="W15" s="192"/>
    </row>
    <row r="16" spans="1:23" s="78" customFormat="1" ht="13.5" customHeight="1">
      <c r="B16" s="97"/>
      <c r="C16" s="97"/>
      <c r="D16" s="97"/>
      <c r="E16" s="98"/>
      <c r="F16" s="97"/>
      <c r="G16" s="97"/>
      <c r="H16" s="99"/>
      <c r="I16" s="119"/>
      <c r="J16" s="116" t="str">
        <f>IF(ISBLANK(I16),"",DATEDIF(I16,ﾃﾞｰﾀｼｰﾄ!$B$2,"Y"))</f>
        <v/>
      </c>
      <c r="K16" s="121"/>
      <c r="L16" s="121"/>
      <c r="M16" s="122"/>
      <c r="N16" s="123"/>
      <c r="O16" s="161"/>
      <c r="Q16" s="194"/>
      <c r="R16" s="15" t="s">
        <v>37</v>
      </c>
      <c r="S16" s="15" t="s">
        <v>46</v>
      </c>
      <c r="T16" s="117">
        <f>SUMPRODUCT(($M$8:$M$305="F")*($N$8:$N$305=3))-SUMPRODUCT(($M$8:$M$305="F")*($N$8:$N$305=3)*($B$8:$B$305="登録無"))</f>
        <v>0</v>
      </c>
      <c r="U16" s="127">
        <v>5000</v>
      </c>
      <c r="V16" s="192">
        <f t="shared" si="0"/>
        <v>0</v>
      </c>
      <c r="W16" s="192"/>
    </row>
    <row r="17" spans="2:23" s="78" customFormat="1" ht="13.5" customHeight="1">
      <c r="B17" s="97"/>
      <c r="C17" s="97"/>
      <c r="D17" s="97"/>
      <c r="E17" s="98"/>
      <c r="F17" s="97"/>
      <c r="G17" s="97"/>
      <c r="H17" s="99"/>
      <c r="I17" s="119"/>
      <c r="J17" s="116" t="str">
        <f>IF(ISBLANK(I17),"",DATEDIF(I17,ﾃﾞｰﾀｼｰﾄ!$B$2,"Y"))</f>
        <v/>
      </c>
      <c r="K17" s="121"/>
      <c r="L17" s="121"/>
      <c r="M17" s="122"/>
      <c r="N17" s="123"/>
      <c r="O17" s="161"/>
      <c r="Q17" s="194"/>
      <c r="R17" s="15" t="s">
        <v>39</v>
      </c>
      <c r="S17" s="15" t="s">
        <v>47</v>
      </c>
      <c r="T17" s="117">
        <f>SUMPRODUCT(($M$8:$M$305="F")*($N$8:$N$305=4))-SUMPRODUCT(($M$8:$M$305="F")*($N$8:$N$305=4)*($B$8:$B$305="登録無"))</f>
        <v>0</v>
      </c>
      <c r="U17" s="127">
        <v>4000</v>
      </c>
      <c r="V17" s="192">
        <f t="shared" si="0"/>
        <v>0</v>
      </c>
      <c r="W17" s="192"/>
    </row>
    <row r="18" spans="2:23" s="78" customFormat="1" ht="13.5" customHeight="1">
      <c r="B18" s="97"/>
      <c r="C18" s="97"/>
      <c r="D18" s="97"/>
      <c r="E18" s="98"/>
      <c r="F18" s="97"/>
      <c r="G18" s="97"/>
      <c r="H18" s="99"/>
      <c r="I18" s="119"/>
      <c r="J18" s="116" t="str">
        <f>IF(ISBLANK(I18),"",DATEDIF(I18,ﾃﾞｰﾀｼｰﾄ!$B$2,"Y"))</f>
        <v/>
      </c>
      <c r="K18" s="121"/>
      <c r="L18" s="121"/>
      <c r="M18" s="122"/>
      <c r="N18" s="123"/>
      <c r="O18" s="161"/>
      <c r="Q18" s="195"/>
      <c r="R18" s="16" t="s">
        <v>41</v>
      </c>
      <c r="S18" s="16" t="s">
        <v>48</v>
      </c>
      <c r="T18" s="128">
        <f>SUMPRODUCT(($M$8:$M$305="F")*($N$8:$N$305=5))-SUMPRODUCT(($M$8:$M$305="F")*($N$8:$N$305=5)*($B$8:$B$305="登録無"))</f>
        <v>0</v>
      </c>
      <c r="U18" s="129">
        <v>1000</v>
      </c>
      <c r="V18" s="196">
        <f t="shared" si="0"/>
        <v>0</v>
      </c>
      <c r="W18" s="197"/>
    </row>
    <row r="19" spans="2:23" s="78" customFormat="1" ht="13.5" customHeight="1">
      <c r="B19" s="97"/>
      <c r="C19" s="97"/>
      <c r="D19" s="97"/>
      <c r="E19" s="98"/>
      <c r="F19" s="97"/>
      <c r="G19" s="97"/>
      <c r="H19" s="99"/>
      <c r="I19" s="119"/>
      <c r="J19" s="116" t="str">
        <f>IF(ISBLANK(I19),"",DATEDIF(I19,ﾃﾞｰﾀｼｰﾄ!$B$2,"Y"))</f>
        <v/>
      </c>
      <c r="K19" s="121"/>
      <c r="L19" s="121"/>
      <c r="M19" s="122"/>
      <c r="N19" s="123"/>
      <c r="O19" s="161"/>
      <c r="Q19" s="193" t="s">
        <v>49</v>
      </c>
      <c r="R19" s="22" t="s">
        <v>33</v>
      </c>
      <c r="S19" s="22" t="s">
        <v>50</v>
      </c>
      <c r="T19" s="126">
        <f>SUMPRODUCT(($M$8:$M$305="N")*($N$8:$N$305=1))-SUMPRODUCT(($M$8:$M$305="N")*($N$8:$N$305=1)*($B$8:$B$305="登録無"))</f>
        <v>0</v>
      </c>
      <c r="U19" s="130">
        <v>4000</v>
      </c>
      <c r="V19" s="202">
        <f t="shared" si="0"/>
        <v>0</v>
      </c>
      <c r="W19" s="202"/>
    </row>
    <row r="20" spans="2:23" s="78" customFormat="1" ht="13.5" customHeight="1">
      <c r="B20" s="97"/>
      <c r="C20" s="97"/>
      <c r="D20" s="97"/>
      <c r="E20" s="98"/>
      <c r="F20" s="97"/>
      <c r="G20" s="97"/>
      <c r="H20" s="99"/>
      <c r="I20" s="119"/>
      <c r="J20" s="116" t="str">
        <f>IF(ISBLANK(I20),"",DATEDIF(I20,ﾃﾞｰﾀｼｰﾄ!$B$2,"Y"))</f>
        <v/>
      </c>
      <c r="K20" s="121"/>
      <c r="L20" s="121"/>
      <c r="M20" s="122"/>
      <c r="N20" s="123"/>
      <c r="O20" s="161"/>
      <c r="Q20" s="194"/>
      <c r="R20" s="15" t="s">
        <v>35</v>
      </c>
      <c r="S20" s="15" t="s">
        <v>51</v>
      </c>
      <c r="T20" s="117">
        <f>SUMPRODUCT(($M$8:$M$305="N")*($N$8:$N$305=2))-SUMPRODUCT(($M$8:$M$305="N")*($N$8:$N$305=2)*($B$8:$B$305="登録無"))</f>
        <v>0</v>
      </c>
      <c r="U20" s="127">
        <v>4000</v>
      </c>
      <c r="V20" s="192">
        <f t="shared" si="0"/>
        <v>0</v>
      </c>
      <c r="W20" s="192"/>
    </row>
    <row r="21" spans="2:23" s="78" customFormat="1" ht="14.25" customHeight="1">
      <c r="B21" s="97"/>
      <c r="C21" s="97"/>
      <c r="D21" s="97"/>
      <c r="E21" s="98"/>
      <c r="F21" s="97"/>
      <c r="G21" s="97"/>
      <c r="H21" s="99"/>
      <c r="I21" s="119"/>
      <c r="J21" s="116" t="str">
        <f>IF(ISBLANK(I21),"",DATEDIF(I21,ﾃﾞｰﾀｼｰﾄ!$B$2,"Y"))</f>
        <v/>
      </c>
      <c r="K21" s="121"/>
      <c r="L21" s="121"/>
      <c r="M21" s="122"/>
      <c r="N21" s="123"/>
      <c r="O21" s="161"/>
      <c r="Q21" s="194"/>
      <c r="R21" s="15" t="s">
        <v>37</v>
      </c>
      <c r="S21" s="15" t="s">
        <v>52</v>
      </c>
      <c r="T21" s="117">
        <f>SUMPRODUCT(($M$8:$M$305="N")*($N$8:$N$305=3))-SUMPRODUCT(($M$8:$M$305="N")*($N$8:$N$305=3)*($B$8:$B$305="登録無"))</f>
        <v>0</v>
      </c>
      <c r="U21" s="127">
        <v>3000</v>
      </c>
      <c r="V21" s="192">
        <f t="shared" si="0"/>
        <v>0</v>
      </c>
      <c r="W21" s="192"/>
    </row>
    <row r="22" spans="2:23" s="78" customFormat="1" ht="14.25" customHeight="1">
      <c r="B22" s="97"/>
      <c r="C22" s="97"/>
      <c r="D22" s="97"/>
      <c r="E22" s="98"/>
      <c r="F22" s="97"/>
      <c r="G22" s="97"/>
      <c r="H22" s="99"/>
      <c r="I22" s="119"/>
      <c r="J22" s="116" t="str">
        <f>IF(ISBLANK(I22),"",DATEDIF(I22,ﾃﾞｰﾀｼｰﾄ!$B$2,"Y"))</f>
        <v/>
      </c>
      <c r="K22" s="121"/>
      <c r="L22" s="121"/>
      <c r="M22" s="122"/>
      <c r="N22" s="123"/>
      <c r="O22" s="161"/>
      <c r="Q22" s="194"/>
      <c r="R22" s="15" t="s">
        <v>39</v>
      </c>
      <c r="S22" s="15" t="s">
        <v>53</v>
      </c>
      <c r="T22" s="117">
        <f>SUMPRODUCT(($M$8:$M$305="N")*($N$8:$N$305=4))-SUMPRODUCT(($M$8:$M$305="N")*($N$8:$N$305=4)*($B$8:$B$305="登録無"))</f>
        <v>0</v>
      </c>
      <c r="U22" s="127">
        <v>2000</v>
      </c>
      <c r="V22" s="192">
        <f t="shared" si="0"/>
        <v>0</v>
      </c>
      <c r="W22" s="192"/>
    </row>
    <row r="23" spans="2:23" s="78" customFormat="1" ht="13.5" customHeight="1">
      <c r="B23" s="97"/>
      <c r="C23" s="97"/>
      <c r="D23" s="97"/>
      <c r="E23" s="98"/>
      <c r="F23" s="97"/>
      <c r="G23" s="97"/>
      <c r="H23" s="99"/>
      <c r="I23" s="119"/>
      <c r="J23" s="116" t="str">
        <f>IF(ISBLANK(I23),"",DATEDIF(I23,ﾃﾞｰﾀｼｰﾄ!$B$2,"Y"))</f>
        <v/>
      </c>
      <c r="K23" s="121"/>
      <c r="L23" s="121"/>
      <c r="M23" s="122"/>
      <c r="N23" s="123"/>
      <c r="O23" s="161"/>
      <c r="Q23" s="195"/>
      <c r="R23" s="16" t="s">
        <v>41</v>
      </c>
      <c r="S23" s="131" t="s">
        <v>54</v>
      </c>
      <c r="T23" s="128">
        <f>SUMPRODUCT(($M$8:$M$305="N")*($N$8:$N$305=5))-SUMPRODUCT(($M$8:$M$305="N")*($N$8:$N$305=5)*($B$8:$B$305="登録無"))</f>
        <v>0</v>
      </c>
      <c r="U23" s="132">
        <v>1000</v>
      </c>
      <c r="V23" s="203">
        <f t="shared" si="0"/>
        <v>0</v>
      </c>
      <c r="W23" s="203"/>
    </row>
    <row r="24" spans="2:23" s="78" customFormat="1" ht="13.5" customHeight="1">
      <c r="B24" s="97"/>
      <c r="C24" s="97"/>
      <c r="D24" s="97"/>
      <c r="E24" s="98"/>
      <c r="F24" s="97"/>
      <c r="G24" s="97"/>
      <c r="H24" s="99"/>
      <c r="I24" s="119"/>
      <c r="J24" s="116" t="str">
        <f>IF(ISBLANK(I24),"",DATEDIF(I24,ﾃﾞｰﾀｼｰﾄ!$B$2,"Y"))</f>
        <v/>
      </c>
      <c r="K24" s="121"/>
      <c r="L24" s="121"/>
      <c r="M24" s="122"/>
      <c r="N24" s="123"/>
      <c r="O24" s="161"/>
      <c r="Q24" s="1"/>
      <c r="R24" s="1"/>
      <c r="S24" s="2" t="s">
        <v>55</v>
      </c>
      <c r="T24" s="133">
        <f>SUM(T9:T23)</f>
        <v>0</v>
      </c>
      <c r="U24" s="134" t="s">
        <v>56</v>
      </c>
      <c r="V24" s="198">
        <f>SUM(V9:W23)</f>
        <v>0</v>
      </c>
      <c r="W24" s="199"/>
    </row>
    <row r="25" spans="2:23" ht="14.25" customHeight="1">
      <c r="B25" s="97"/>
      <c r="C25" s="97"/>
      <c r="D25" s="97"/>
      <c r="E25" s="98"/>
      <c r="F25" s="97"/>
      <c r="G25" s="97"/>
      <c r="H25" s="99"/>
      <c r="I25" s="119"/>
      <c r="J25" s="116" t="str">
        <f>IF(ISBLANK(I25),"",DATEDIF(I25,ﾃﾞｰﾀｼｰﾄ!$B$2,"Y"))</f>
        <v/>
      </c>
      <c r="K25" s="121"/>
      <c r="L25" s="121"/>
      <c r="M25" s="122"/>
      <c r="N25" s="123"/>
      <c r="O25" s="161"/>
      <c r="R25" s="1"/>
      <c r="S25" s="1"/>
      <c r="T25" s="1"/>
      <c r="U25" s="1"/>
      <c r="W25" s="135"/>
    </row>
    <row r="26" spans="2:23" ht="12.75" customHeight="1">
      <c r="B26" s="97"/>
      <c r="C26" s="97"/>
      <c r="D26" s="97"/>
      <c r="E26" s="98"/>
      <c r="F26" s="97"/>
      <c r="G26" s="97"/>
      <c r="H26" s="99"/>
      <c r="I26" s="119"/>
      <c r="J26" s="116" t="str">
        <f>IF(ISBLANK(I26),"",DATEDIF(I26,ﾃﾞｰﾀｼｰﾄ!$B$2,"Y"))</f>
        <v/>
      </c>
      <c r="K26" s="121"/>
      <c r="L26" s="121"/>
      <c r="M26" s="122"/>
      <c r="N26" s="123"/>
      <c r="O26" s="161"/>
      <c r="R26" s="1"/>
      <c r="S26" s="200" t="s">
        <v>360</v>
      </c>
      <c r="T26" s="200"/>
      <c r="U26" s="201">
        <f>V24</f>
        <v>0</v>
      </c>
      <c r="V26" s="201"/>
      <c r="W26" s="136" t="s">
        <v>6</v>
      </c>
    </row>
    <row r="27" spans="2:23" ht="13.5" customHeight="1">
      <c r="B27" s="97"/>
      <c r="C27" s="97"/>
      <c r="D27" s="97"/>
      <c r="E27" s="98"/>
      <c r="F27" s="97"/>
      <c r="G27" s="97"/>
      <c r="H27" s="99"/>
      <c r="I27" s="119"/>
      <c r="J27" s="116" t="str">
        <f>IF(ISBLANK(I27),"",DATEDIF(I27,ﾃﾞｰﾀｼｰﾄ!$B$2,"Y"))</f>
        <v/>
      </c>
      <c r="K27" s="121"/>
      <c r="L27" s="121"/>
      <c r="M27" s="122"/>
      <c r="N27" s="123"/>
      <c r="O27" s="161"/>
    </row>
    <row r="28" spans="2:23" ht="13.5" customHeight="1">
      <c r="B28" s="97"/>
      <c r="C28" s="97"/>
      <c r="D28" s="97"/>
      <c r="E28" s="98"/>
      <c r="F28" s="97"/>
      <c r="G28" s="97"/>
      <c r="H28" s="99"/>
      <c r="I28" s="119"/>
      <c r="J28" s="116" t="str">
        <f>IF(ISBLANK(I28),"",DATEDIF(I28,ﾃﾞｰﾀｼｰﾄ!$B$2,"Y"))</f>
        <v/>
      </c>
      <c r="K28" s="121"/>
      <c r="L28" s="121"/>
      <c r="M28" s="122"/>
      <c r="N28" s="123"/>
      <c r="O28" s="161"/>
    </row>
    <row r="29" spans="2:23" ht="13.5" customHeight="1">
      <c r="B29" s="97"/>
      <c r="C29" s="97"/>
      <c r="D29" s="97"/>
      <c r="E29" s="98"/>
      <c r="F29" s="97"/>
      <c r="G29" s="97"/>
      <c r="H29" s="99"/>
      <c r="I29" s="119"/>
      <c r="J29" s="116" t="str">
        <f>IF(ISBLANK(I29),"",DATEDIF(I29,ﾃﾞｰﾀｼｰﾄ!$B$2,"Y"))</f>
        <v/>
      </c>
      <c r="K29" s="121"/>
      <c r="L29" s="121"/>
      <c r="M29" s="122"/>
      <c r="N29" s="123"/>
      <c r="O29" s="161"/>
    </row>
    <row r="30" spans="2:23" ht="13.5" customHeight="1">
      <c r="B30" s="97"/>
      <c r="C30" s="97"/>
      <c r="D30" s="97"/>
      <c r="E30" s="98"/>
      <c r="F30" s="97"/>
      <c r="G30" s="97"/>
      <c r="H30" s="99"/>
      <c r="I30" s="119"/>
      <c r="J30" s="116" t="str">
        <f>IF(ISBLANK(I30),"",DATEDIF(I30,ﾃﾞｰﾀｼｰﾄ!$B$2,"Y"))</f>
        <v/>
      </c>
      <c r="K30" s="121"/>
      <c r="L30" s="121"/>
      <c r="M30" s="122"/>
      <c r="N30" s="123"/>
      <c r="O30" s="161"/>
    </row>
    <row r="31" spans="2:23" ht="13.5" customHeight="1">
      <c r="B31" s="97"/>
      <c r="C31" s="97"/>
      <c r="D31" s="97"/>
      <c r="E31" s="98"/>
      <c r="F31" s="97"/>
      <c r="G31" s="97"/>
      <c r="H31" s="99"/>
      <c r="I31" s="119"/>
      <c r="J31" s="116" t="str">
        <f>IF(ISBLANK(I31),"",DATEDIF(I31,ﾃﾞｰﾀｼｰﾄ!$B$2,"Y"))</f>
        <v/>
      </c>
      <c r="K31" s="121"/>
      <c r="L31" s="121"/>
      <c r="M31" s="122"/>
      <c r="N31" s="123"/>
      <c r="O31" s="161"/>
    </row>
    <row r="32" spans="2:23" ht="13.5" customHeight="1">
      <c r="B32" s="97"/>
      <c r="C32" s="97"/>
      <c r="D32" s="97"/>
      <c r="E32" s="98"/>
      <c r="F32" s="97"/>
      <c r="G32" s="97"/>
      <c r="H32" s="99"/>
      <c r="I32" s="119"/>
      <c r="J32" s="116" t="str">
        <f>IF(ISBLANK(I32),"",DATEDIF(I32,ﾃﾞｰﾀｼｰﾄ!$B$2,"Y"))</f>
        <v/>
      </c>
      <c r="K32" s="121"/>
      <c r="L32" s="121"/>
      <c r="M32" s="122"/>
      <c r="N32" s="123"/>
      <c r="O32" s="161"/>
    </row>
    <row r="33" spans="2:15" ht="13.5" customHeight="1">
      <c r="B33" s="97"/>
      <c r="C33" s="97"/>
      <c r="D33" s="97"/>
      <c r="E33" s="98"/>
      <c r="F33" s="97"/>
      <c r="G33" s="97"/>
      <c r="H33" s="99"/>
      <c r="I33" s="119"/>
      <c r="J33" s="116" t="str">
        <f>IF(ISBLANK(I33),"",DATEDIF(I33,ﾃﾞｰﾀｼｰﾄ!$B$2,"Y"))</f>
        <v/>
      </c>
      <c r="K33" s="121"/>
      <c r="L33" s="121"/>
      <c r="M33" s="122"/>
      <c r="N33" s="123"/>
      <c r="O33" s="161"/>
    </row>
    <row r="34" spans="2:15" ht="13.5" customHeight="1">
      <c r="B34" s="97"/>
      <c r="C34" s="97"/>
      <c r="D34" s="97"/>
      <c r="E34" s="98"/>
      <c r="F34" s="97"/>
      <c r="G34" s="97"/>
      <c r="H34" s="99"/>
      <c r="I34" s="119"/>
      <c r="J34" s="116" t="str">
        <f>IF(ISBLANK(I34),"",DATEDIF(I34,ﾃﾞｰﾀｼｰﾄ!$B$2,"Y"))</f>
        <v/>
      </c>
      <c r="K34" s="121"/>
      <c r="L34" s="121"/>
      <c r="M34" s="122"/>
      <c r="N34" s="123"/>
      <c r="O34" s="161"/>
    </row>
    <row r="35" spans="2:15" ht="13.5" customHeight="1">
      <c r="B35" s="97"/>
      <c r="C35" s="97"/>
      <c r="D35" s="97"/>
      <c r="E35" s="98"/>
      <c r="F35" s="97"/>
      <c r="G35" s="97"/>
      <c r="H35" s="99"/>
      <c r="I35" s="119"/>
      <c r="J35" s="116" t="str">
        <f>IF(ISBLANK(I35),"",DATEDIF(I35,ﾃﾞｰﾀｼｰﾄ!$B$2,"Y"))</f>
        <v/>
      </c>
      <c r="K35" s="121"/>
      <c r="L35" s="121"/>
      <c r="M35" s="122"/>
      <c r="N35" s="123"/>
      <c r="O35" s="161"/>
    </row>
    <row r="36" spans="2:15" ht="13.5" customHeight="1">
      <c r="B36" s="97"/>
      <c r="C36" s="97"/>
      <c r="D36" s="97"/>
      <c r="E36" s="98"/>
      <c r="F36" s="97"/>
      <c r="G36" s="97"/>
      <c r="H36" s="99"/>
      <c r="I36" s="119"/>
      <c r="J36" s="116" t="str">
        <f>IF(ISBLANK(I36),"",DATEDIF(I36,ﾃﾞｰﾀｼｰﾄ!$B$2,"Y"))</f>
        <v/>
      </c>
      <c r="K36" s="121"/>
      <c r="L36" s="121"/>
      <c r="M36" s="122"/>
      <c r="N36" s="123"/>
      <c r="O36" s="161"/>
    </row>
    <row r="37" spans="2:15" ht="13.5" customHeight="1">
      <c r="B37" s="97"/>
      <c r="C37" s="97"/>
      <c r="D37" s="97"/>
      <c r="E37" s="98"/>
      <c r="F37" s="97"/>
      <c r="G37" s="97"/>
      <c r="H37" s="99"/>
      <c r="I37" s="119"/>
      <c r="J37" s="116" t="str">
        <f>IF(ISBLANK(I37),"",DATEDIF(I37,ﾃﾞｰﾀｼｰﾄ!$B$2,"Y"))</f>
        <v/>
      </c>
      <c r="K37" s="121"/>
      <c r="L37" s="121"/>
      <c r="M37" s="122"/>
      <c r="N37" s="123"/>
      <c r="O37" s="161"/>
    </row>
    <row r="38" spans="2:15" ht="13.5" customHeight="1">
      <c r="B38" s="97"/>
      <c r="C38" s="97"/>
      <c r="D38" s="97"/>
      <c r="E38" s="98"/>
      <c r="F38" s="97"/>
      <c r="G38" s="97"/>
      <c r="H38" s="99"/>
      <c r="I38" s="119"/>
      <c r="J38" s="116" t="str">
        <f>IF(ISBLANK(I38),"",DATEDIF(I38,ﾃﾞｰﾀｼｰﾄ!$B$2,"Y"))</f>
        <v/>
      </c>
      <c r="K38" s="121"/>
      <c r="L38" s="121"/>
      <c r="M38" s="122"/>
      <c r="N38" s="123"/>
      <c r="O38" s="161"/>
    </row>
    <row r="39" spans="2:15" ht="13.5" customHeight="1">
      <c r="B39" s="97"/>
      <c r="C39" s="97"/>
      <c r="D39" s="97"/>
      <c r="E39" s="98"/>
      <c r="F39" s="97"/>
      <c r="G39" s="97"/>
      <c r="H39" s="99"/>
      <c r="I39" s="119"/>
      <c r="J39" s="116" t="str">
        <f>IF(ISBLANK(I39),"",DATEDIF(I39,ﾃﾞｰﾀｼｰﾄ!$B$2,"Y"))</f>
        <v/>
      </c>
      <c r="K39" s="121"/>
      <c r="L39" s="121"/>
      <c r="M39" s="122"/>
      <c r="N39" s="123"/>
      <c r="O39" s="161"/>
    </row>
    <row r="40" spans="2:15" ht="13.5" customHeight="1">
      <c r="B40" s="97"/>
      <c r="C40" s="97"/>
      <c r="D40" s="97"/>
      <c r="E40" s="98"/>
      <c r="F40" s="97"/>
      <c r="G40" s="97"/>
      <c r="H40" s="99"/>
      <c r="I40" s="119"/>
      <c r="J40" s="116" t="str">
        <f>IF(ISBLANK(I40),"",DATEDIF(I40,ﾃﾞｰﾀｼｰﾄ!$B$2,"Y"))</f>
        <v/>
      </c>
      <c r="K40" s="121"/>
      <c r="L40" s="121"/>
      <c r="M40" s="122"/>
      <c r="N40" s="123"/>
      <c r="O40" s="161"/>
    </row>
    <row r="41" spans="2:15" ht="13.5" customHeight="1">
      <c r="B41" s="97"/>
      <c r="C41" s="97"/>
      <c r="D41" s="97"/>
      <c r="E41" s="98"/>
      <c r="F41" s="97"/>
      <c r="G41" s="97"/>
      <c r="H41" s="99"/>
      <c r="I41" s="119"/>
      <c r="J41" s="116" t="str">
        <f>IF(ISBLANK(I41),"",DATEDIF(I41,ﾃﾞｰﾀｼｰﾄ!$B$2,"Y"))</f>
        <v/>
      </c>
      <c r="K41" s="121"/>
      <c r="L41" s="121"/>
      <c r="M41" s="122"/>
      <c r="N41" s="123"/>
      <c r="O41" s="161"/>
    </row>
    <row r="42" spans="2:15" ht="13.5" customHeight="1">
      <c r="B42" s="97"/>
      <c r="C42" s="97"/>
      <c r="D42" s="97"/>
      <c r="E42" s="98"/>
      <c r="F42" s="97"/>
      <c r="G42" s="97"/>
      <c r="H42" s="99"/>
      <c r="I42" s="119"/>
      <c r="J42" s="116" t="str">
        <f>IF(ISBLANK(I42),"",DATEDIF(I42,ﾃﾞｰﾀｼｰﾄ!$B$2,"Y"))</f>
        <v/>
      </c>
      <c r="K42" s="121"/>
      <c r="L42" s="121"/>
      <c r="M42" s="122"/>
      <c r="N42" s="123"/>
      <c r="O42" s="161"/>
    </row>
    <row r="43" spans="2:15" ht="13.5" customHeight="1">
      <c r="B43" s="97"/>
      <c r="C43" s="97"/>
      <c r="D43" s="97"/>
      <c r="E43" s="98"/>
      <c r="F43" s="97"/>
      <c r="G43" s="97"/>
      <c r="H43" s="99"/>
      <c r="I43" s="119"/>
      <c r="J43" s="116" t="str">
        <f>IF(ISBLANK(I43),"",DATEDIF(I43,ﾃﾞｰﾀｼｰﾄ!$B$2,"Y"))</f>
        <v/>
      </c>
      <c r="K43" s="121"/>
      <c r="L43" s="121"/>
      <c r="M43" s="122"/>
      <c r="N43" s="123"/>
      <c r="O43" s="161"/>
    </row>
    <row r="44" spans="2:15" ht="13.5" customHeight="1">
      <c r="B44" s="97"/>
      <c r="C44" s="97"/>
      <c r="D44" s="97"/>
      <c r="E44" s="98"/>
      <c r="F44" s="97"/>
      <c r="G44" s="97"/>
      <c r="H44" s="99"/>
      <c r="I44" s="119"/>
      <c r="J44" s="116" t="str">
        <f>IF(ISBLANK(I44),"",DATEDIF(I44,ﾃﾞｰﾀｼｰﾄ!$B$2,"Y"))</f>
        <v/>
      </c>
      <c r="K44" s="121"/>
      <c r="L44" s="121"/>
      <c r="M44" s="122"/>
      <c r="N44" s="123"/>
      <c r="O44" s="161"/>
    </row>
    <row r="45" spans="2:15" ht="13.5" customHeight="1">
      <c r="B45" s="97"/>
      <c r="C45" s="97"/>
      <c r="D45" s="97"/>
      <c r="E45" s="98"/>
      <c r="F45" s="97"/>
      <c r="G45" s="97"/>
      <c r="H45" s="99"/>
      <c r="I45" s="119"/>
      <c r="J45" s="116" t="str">
        <f>IF(ISBLANK(I45),"",DATEDIF(I45,ﾃﾞｰﾀｼｰﾄ!$B$2,"Y"))</f>
        <v/>
      </c>
      <c r="K45" s="121"/>
      <c r="L45" s="121"/>
      <c r="M45" s="122"/>
      <c r="N45" s="123"/>
      <c r="O45" s="161"/>
    </row>
    <row r="46" spans="2:15" ht="13.5" customHeight="1">
      <c r="B46" s="97"/>
      <c r="C46" s="97"/>
      <c r="D46" s="97"/>
      <c r="E46" s="98"/>
      <c r="F46" s="97"/>
      <c r="G46" s="97"/>
      <c r="H46" s="99"/>
      <c r="I46" s="119"/>
      <c r="J46" s="116" t="str">
        <f>IF(ISBLANK(I46),"",DATEDIF(I46,ﾃﾞｰﾀｼｰﾄ!$B$2,"Y"))</f>
        <v/>
      </c>
      <c r="K46" s="121"/>
      <c r="L46" s="121"/>
      <c r="M46" s="122"/>
      <c r="N46" s="123"/>
      <c r="O46" s="161"/>
    </row>
    <row r="47" spans="2:15" ht="13.5" customHeight="1">
      <c r="B47" s="97"/>
      <c r="C47" s="97"/>
      <c r="D47" s="97"/>
      <c r="E47" s="98"/>
      <c r="F47" s="97"/>
      <c r="G47" s="97"/>
      <c r="H47" s="99"/>
      <c r="I47" s="119"/>
      <c r="J47" s="116" t="str">
        <f>IF(ISBLANK(I47),"",DATEDIF(I47,ﾃﾞｰﾀｼｰﾄ!$B$2,"Y"))</f>
        <v/>
      </c>
      <c r="K47" s="121"/>
      <c r="L47" s="121"/>
      <c r="M47" s="122"/>
      <c r="N47" s="123"/>
      <c r="O47" s="161"/>
    </row>
    <row r="48" spans="2:15" ht="13.5" customHeight="1">
      <c r="B48" s="97"/>
      <c r="C48" s="97"/>
      <c r="D48" s="97"/>
      <c r="E48" s="98"/>
      <c r="F48" s="97"/>
      <c r="G48" s="97"/>
      <c r="H48" s="99"/>
      <c r="I48" s="119"/>
      <c r="J48" s="116" t="str">
        <f>IF(ISBLANK(I48),"",DATEDIF(I48,ﾃﾞｰﾀｼｰﾄ!$B$2,"Y"))</f>
        <v/>
      </c>
      <c r="K48" s="121"/>
      <c r="L48" s="121"/>
      <c r="M48" s="122"/>
      <c r="N48" s="123"/>
      <c r="O48" s="161"/>
    </row>
    <row r="49" spans="2:15" ht="13.5" customHeight="1">
      <c r="B49" s="97"/>
      <c r="C49" s="97"/>
      <c r="D49" s="97"/>
      <c r="E49" s="98"/>
      <c r="F49" s="97"/>
      <c r="G49" s="97"/>
      <c r="H49" s="99"/>
      <c r="I49" s="119"/>
      <c r="J49" s="116" t="str">
        <f>IF(ISBLANK(I49),"",DATEDIF(I49,ﾃﾞｰﾀｼｰﾄ!$B$2,"Y"))</f>
        <v/>
      </c>
      <c r="K49" s="121"/>
      <c r="L49" s="121"/>
      <c r="M49" s="122"/>
      <c r="N49" s="123"/>
      <c r="O49" s="161"/>
    </row>
    <row r="50" spans="2:15" ht="13.5" customHeight="1">
      <c r="B50" s="97"/>
      <c r="C50" s="97"/>
      <c r="D50" s="97"/>
      <c r="E50" s="98"/>
      <c r="F50" s="97"/>
      <c r="G50" s="97"/>
      <c r="H50" s="99"/>
      <c r="I50" s="119"/>
      <c r="J50" s="116" t="str">
        <f>IF(ISBLANK(I50),"",DATEDIF(I50,ﾃﾞｰﾀｼｰﾄ!$B$2,"Y"))</f>
        <v/>
      </c>
      <c r="K50" s="121"/>
      <c r="L50" s="121"/>
      <c r="M50" s="122"/>
      <c r="N50" s="123"/>
      <c r="O50" s="161"/>
    </row>
    <row r="51" spans="2:15" ht="13.5" customHeight="1">
      <c r="B51" s="97"/>
      <c r="C51" s="97"/>
      <c r="D51" s="97"/>
      <c r="E51" s="98"/>
      <c r="F51" s="97"/>
      <c r="G51" s="97"/>
      <c r="H51" s="99"/>
      <c r="I51" s="119"/>
      <c r="J51" s="116" t="str">
        <f>IF(ISBLANK(I51),"",DATEDIF(I51,ﾃﾞｰﾀｼｰﾄ!$B$2,"Y"))</f>
        <v/>
      </c>
      <c r="K51" s="121"/>
      <c r="L51" s="121"/>
      <c r="M51" s="122"/>
      <c r="N51" s="123"/>
      <c r="O51" s="161"/>
    </row>
    <row r="52" spans="2:15" ht="13.5" customHeight="1">
      <c r="B52" s="97"/>
      <c r="C52" s="97"/>
      <c r="D52" s="97"/>
      <c r="E52" s="98"/>
      <c r="F52" s="97"/>
      <c r="G52" s="97"/>
      <c r="H52" s="99"/>
      <c r="I52" s="119"/>
      <c r="J52" s="116" t="str">
        <f>IF(ISBLANK(I52),"",DATEDIF(I52,ﾃﾞｰﾀｼｰﾄ!$B$2,"Y"))</f>
        <v/>
      </c>
      <c r="K52" s="121"/>
      <c r="L52" s="121"/>
      <c r="M52" s="122"/>
      <c r="N52" s="123"/>
      <c r="O52" s="161"/>
    </row>
    <row r="53" spans="2:15" ht="13.5" customHeight="1">
      <c r="B53" s="97"/>
      <c r="C53" s="97"/>
      <c r="D53" s="97"/>
      <c r="E53" s="98"/>
      <c r="F53" s="97"/>
      <c r="G53" s="97"/>
      <c r="H53" s="99"/>
      <c r="I53" s="119"/>
      <c r="J53" s="116" t="str">
        <f>IF(ISBLANK(I53),"",DATEDIF(I53,ﾃﾞｰﾀｼｰﾄ!$B$2,"Y"))</f>
        <v/>
      </c>
      <c r="K53" s="121"/>
      <c r="L53" s="121"/>
      <c r="M53" s="122"/>
      <c r="N53" s="123"/>
      <c r="O53" s="161"/>
    </row>
    <row r="54" spans="2:15" ht="13.5" customHeight="1">
      <c r="B54" s="97"/>
      <c r="C54" s="97"/>
      <c r="D54" s="97"/>
      <c r="E54" s="98"/>
      <c r="F54" s="97"/>
      <c r="G54" s="97"/>
      <c r="H54" s="99"/>
      <c r="I54" s="119"/>
      <c r="J54" s="116" t="str">
        <f>IF(ISBLANK(I54),"",DATEDIF(I54,ﾃﾞｰﾀｼｰﾄ!$B$2,"Y"))</f>
        <v/>
      </c>
      <c r="K54" s="121"/>
      <c r="L54" s="121"/>
      <c r="M54" s="122"/>
      <c r="N54" s="123"/>
      <c r="O54" s="161"/>
    </row>
    <row r="55" spans="2:15" ht="13.5" customHeight="1">
      <c r="B55" s="97"/>
      <c r="C55" s="97"/>
      <c r="D55" s="97"/>
      <c r="E55" s="98"/>
      <c r="F55" s="97"/>
      <c r="G55" s="97"/>
      <c r="H55" s="99"/>
      <c r="I55" s="119"/>
      <c r="J55" s="116" t="str">
        <f>IF(ISBLANK(I55),"",DATEDIF(I55,ﾃﾞｰﾀｼｰﾄ!$B$2,"Y"))</f>
        <v/>
      </c>
      <c r="K55" s="121"/>
      <c r="L55" s="121"/>
      <c r="M55" s="122"/>
      <c r="N55" s="123"/>
      <c r="O55" s="161"/>
    </row>
    <row r="56" spans="2:15" ht="13.5" customHeight="1">
      <c r="B56" s="97"/>
      <c r="C56" s="97"/>
      <c r="D56" s="97"/>
      <c r="E56" s="98"/>
      <c r="F56" s="97"/>
      <c r="G56" s="97"/>
      <c r="H56" s="99"/>
      <c r="I56" s="119"/>
      <c r="J56" s="116" t="str">
        <f>IF(ISBLANK(I56),"",DATEDIF(I56,ﾃﾞｰﾀｼｰﾄ!$B$2,"Y"))</f>
        <v/>
      </c>
      <c r="K56" s="121"/>
      <c r="L56" s="121"/>
      <c r="M56" s="122"/>
      <c r="N56" s="123"/>
      <c r="O56" s="161"/>
    </row>
    <row r="57" spans="2:15" ht="13.5" customHeight="1">
      <c r="B57" s="97"/>
      <c r="C57" s="97"/>
      <c r="D57" s="97"/>
      <c r="E57" s="98"/>
      <c r="F57" s="97"/>
      <c r="G57" s="97"/>
      <c r="H57" s="99"/>
      <c r="I57" s="119"/>
      <c r="J57" s="116" t="str">
        <f>IF(ISBLANK(I57),"",DATEDIF(I57,ﾃﾞｰﾀｼｰﾄ!$B$2,"Y"))</f>
        <v/>
      </c>
      <c r="K57" s="121"/>
      <c r="L57" s="121"/>
      <c r="M57" s="122"/>
      <c r="N57" s="123"/>
      <c r="O57" s="161"/>
    </row>
    <row r="58" spans="2:15" ht="13.5" customHeight="1">
      <c r="B58" s="97"/>
      <c r="C58" s="97"/>
      <c r="D58" s="97"/>
      <c r="E58" s="98"/>
      <c r="F58" s="97"/>
      <c r="G58" s="97"/>
      <c r="H58" s="99"/>
      <c r="I58" s="119"/>
      <c r="J58" s="116" t="str">
        <f>IF(ISBLANK(I58),"",DATEDIF(I58,ﾃﾞｰﾀｼｰﾄ!$B$2,"Y"))</f>
        <v/>
      </c>
      <c r="K58" s="121"/>
      <c r="L58" s="121"/>
      <c r="M58" s="122"/>
      <c r="N58" s="123"/>
      <c r="O58" s="161"/>
    </row>
    <row r="59" spans="2:15" ht="13.5" customHeight="1">
      <c r="B59" s="97"/>
      <c r="C59" s="97"/>
      <c r="D59" s="97"/>
      <c r="E59" s="98"/>
      <c r="F59" s="97"/>
      <c r="G59" s="97"/>
      <c r="H59" s="99"/>
      <c r="I59" s="119"/>
      <c r="J59" s="116" t="str">
        <f>IF(ISBLANK(I59),"",DATEDIF(I59,ﾃﾞｰﾀｼｰﾄ!$B$2,"Y"))</f>
        <v/>
      </c>
      <c r="K59" s="121"/>
      <c r="L59" s="121"/>
      <c r="M59" s="122"/>
      <c r="N59" s="123"/>
      <c r="O59" s="161"/>
    </row>
    <row r="60" spans="2:15" ht="13.5" customHeight="1">
      <c r="B60" s="97"/>
      <c r="C60" s="97"/>
      <c r="D60" s="97"/>
      <c r="E60" s="98"/>
      <c r="F60" s="97"/>
      <c r="G60" s="97"/>
      <c r="H60" s="99"/>
      <c r="I60" s="119"/>
      <c r="J60" s="116" t="str">
        <f>IF(ISBLANK(I60),"",DATEDIF(I60,ﾃﾞｰﾀｼｰﾄ!$B$2,"Y"))</f>
        <v/>
      </c>
      <c r="K60" s="121"/>
      <c r="L60" s="121"/>
      <c r="M60" s="122"/>
      <c r="N60" s="123"/>
      <c r="O60" s="161"/>
    </row>
    <row r="61" spans="2:15" ht="13.5" customHeight="1">
      <c r="B61" s="97"/>
      <c r="C61" s="97"/>
      <c r="D61" s="97"/>
      <c r="E61" s="98"/>
      <c r="F61" s="97"/>
      <c r="G61" s="97"/>
      <c r="H61" s="99"/>
      <c r="I61" s="119"/>
      <c r="J61" s="116" t="str">
        <f>IF(ISBLANK(I61),"",DATEDIF(I61,ﾃﾞｰﾀｼｰﾄ!$B$2,"Y"))</f>
        <v/>
      </c>
      <c r="K61" s="121"/>
      <c r="L61" s="121"/>
      <c r="M61" s="122"/>
      <c r="N61" s="123"/>
      <c r="O61" s="161"/>
    </row>
    <row r="62" spans="2:15" ht="13.5" customHeight="1">
      <c r="B62" s="97"/>
      <c r="C62" s="97"/>
      <c r="D62" s="97"/>
      <c r="E62" s="98"/>
      <c r="F62" s="97"/>
      <c r="G62" s="97"/>
      <c r="H62" s="99"/>
      <c r="I62" s="119"/>
      <c r="J62" s="116" t="str">
        <f>IF(ISBLANK(I62),"",DATEDIF(I62,ﾃﾞｰﾀｼｰﾄ!$B$2,"Y"))</f>
        <v/>
      </c>
      <c r="K62" s="121"/>
      <c r="L62" s="121"/>
      <c r="M62" s="122"/>
      <c r="N62" s="123"/>
      <c r="O62" s="161"/>
    </row>
    <row r="63" spans="2:15" ht="13.5" customHeight="1">
      <c r="B63" s="97"/>
      <c r="C63" s="97"/>
      <c r="D63" s="97"/>
      <c r="E63" s="98"/>
      <c r="F63" s="97"/>
      <c r="G63" s="97"/>
      <c r="H63" s="99"/>
      <c r="I63" s="119"/>
      <c r="J63" s="116" t="str">
        <f>IF(ISBLANK(I63),"",DATEDIF(I63,ﾃﾞｰﾀｼｰﾄ!$B$2,"Y"))</f>
        <v/>
      </c>
      <c r="K63" s="121"/>
      <c r="L63" s="121"/>
      <c r="M63" s="122"/>
      <c r="N63" s="123"/>
      <c r="O63" s="161"/>
    </row>
    <row r="64" spans="2:15" ht="13.5" customHeight="1">
      <c r="B64" s="97"/>
      <c r="C64" s="97"/>
      <c r="D64" s="97"/>
      <c r="E64" s="98"/>
      <c r="F64" s="97"/>
      <c r="G64" s="97"/>
      <c r="H64" s="99"/>
      <c r="I64" s="119"/>
      <c r="J64" s="116" t="str">
        <f>IF(ISBLANK(I64),"",DATEDIF(I64,ﾃﾞｰﾀｼｰﾄ!$B$2,"Y"))</f>
        <v/>
      </c>
      <c r="K64" s="121"/>
      <c r="L64" s="121"/>
      <c r="M64" s="122"/>
      <c r="N64" s="123"/>
      <c r="O64" s="161"/>
    </row>
    <row r="65" spans="2:15" ht="13.5" customHeight="1">
      <c r="B65" s="97"/>
      <c r="C65" s="97"/>
      <c r="D65" s="97"/>
      <c r="E65" s="98"/>
      <c r="F65" s="97"/>
      <c r="G65" s="97"/>
      <c r="H65" s="99"/>
      <c r="I65" s="119"/>
      <c r="J65" s="116" t="str">
        <f>IF(ISBLANK(I65),"",DATEDIF(I65,ﾃﾞｰﾀｼｰﾄ!$B$2,"Y"))</f>
        <v/>
      </c>
      <c r="K65" s="121"/>
      <c r="L65" s="121"/>
      <c r="M65" s="122"/>
      <c r="N65" s="123"/>
      <c r="O65" s="161"/>
    </row>
    <row r="66" spans="2:15" ht="13.5" customHeight="1">
      <c r="B66" s="137"/>
      <c r="C66" s="137"/>
      <c r="D66" s="137"/>
      <c r="E66" s="138"/>
      <c r="F66" s="137"/>
      <c r="G66" s="137"/>
      <c r="H66" s="139"/>
      <c r="I66" s="142"/>
      <c r="J66" s="143" t="str">
        <f>IF(ISBLANK(I66),"",DATEDIF(I66,ﾃﾞｰﾀｼｰﾄ!$B$2,"Y"))</f>
        <v/>
      </c>
      <c r="K66" s="144"/>
      <c r="L66" s="144"/>
      <c r="M66" s="145"/>
      <c r="N66" s="146"/>
      <c r="O66" s="162"/>
    </row>
    <row r="67" spans="2:15">
      <c r="B67" s="140"/>
      <c r="C67" s="140"/>
      <c r="D67" s="140"/>
      <c r="E67" s="140"/>
      <c r="F67" s="141"/>
      <c r="G67" s="141"/>
      <c r="H67" s="141"/>
      <c r="I67" s="141"/>
      <c r="J67" s="147"/>
      <c r="K67" s="141"/>
      <c r="L67" s="148"/>
      <c r="M67" s="149"/>
      <c r="N67" s="141"/>
      <c r="O67" s="163"/>
    </row>
  </sheetData>
  <sheetProtection password="EE67" sheet="1" objects="1" scenarios="1" selectLockedCells="1" autoFilter="0"/>
  <autoFilter ref="A8:P66"/>
  <mergeCells count="29">
    <mergeCell ref="Q14:Q18"/>
    <mergeCell ref="Q19:Q23"/>
    <mergeCell ref="V21:W21"/>
    <mergeCell ref="V22:W22"/>
    <mergeCell ref="V23:W23"/>
    <mergeCell ref="V14:W14"/>
    <mergeCell ref="V15:W15"/>
    <mergeCell ref="V24:W24"/>
    <mergeCell ref="S26:T26"/>
    <mergeCell ref="U26:V26"/>
    <mergeCell ref="V16:W16"/>
    <mergeCell ref="V17:W17"/>
    <mergeCell ref="V18:W18"/>
    <mergeCell ref="V19:W19"/>
    <mergeCell ref="V20:W20"/>
    <mergeCell ref="M7:N7"/>
    <mergeCell ref="R8:S8"/>
    <mergeCell ref="V8:W8"/>
    <mergeCell ref="V9:W9"/>
    <mergeCell ref="V10:W10"/>
    <mergeCell ref="Q9:Q13"/>
    <mergeCell ref="V11:W11"/>
    <mergeCell ref="V12:W12"/>
    <mergeCell ref="V13:W13"/>
    <mergeCell ref="B2:D2"/>
    <mergeCell ref="M2:O2"/>
    <mergeCell ref="B4:D4"/>
    <mergeCell ref="H4:I4"/>
    <mergeCell ref="E4:F4"/>
  </mergeCells>
  <phoneticPr fontId="34"/>
  <printOptions horizontalCentered="1"/>
  <pageMargins left="0.196850393700787" right="0.196850393700787" top="0.59055118110236204" bottom="0.39370078740157499" header="0.511811023622047" footer="0.511811023622047"/>
  <pageSetup paperSize="9" scale="60" orientation="landscape" horizontalDpi="4294967293" r:id="rId1"/>
  <headerFooter alignWithMargins="0"/>
  <extLst>
    <ext xmlns:x14="http://schemas.microsoft.com/office/spreadsheetml/2009/9/main" uri="{CCE6A557-97BC-4b89-ADB6-D9C93CAAB3DF}">
      <x14:dataValidations xmlns:xm="http://schemas.microsoft.com/office/excel/2006/main" count="7">
        <x14:dataValidation type="list" allowBlank="1" showInputMessage="1" showErrorMessage="1">
          <x14:formula1>
            <xm:f>ﾃﾞｰﾀｼｰﾄ!$D$3:$D$22</xm:f>
          </x14:formula1>
          <xm:sqref>E4</xm:sqref>
        </x14:dataValidation>
        <x14:dataValidation type="list" allowBlank="1" showInputMessage="1" showErrorMessage="1">
          <x14:formula1>
            <xm:f>データ!$C$4:$C$8</xm:f>
          </x14:formula1>
          <xm:sqref>B8:B66</xm:sqref>
        </x14:dataValidation>
        <x14:dataValidation type="list" allowBlank="1" showInputMessage="1" showErrorMessage="1">
          <x14:formula1>
            <xm:f>データ!$C$12:$C$13</xm:f>
          </x14:formula1>
          <xm:sqref>H8:H66</xm:sqref>
        </x14:dataValidation>
        <x14:dataValidation type="list" allowBlank="1" showInputMessage="1" showErrorMessage="1">
          <x14:formula1>
            <xm:f>ﾃﾞｰﾀｼｰﾄ!$B$9:$B$11</xm:f>
          </x14:formula1>
          <xm:sqref>M8:M66</xm:sqref>
        </x14:dataValidation>
        <x14:dataValidation type="list" allowBlank="1" showInputMessage="1" showErrorMessage="1">
          <x14:formula1>
            <xm:f>ﾃﾞｰﾀｼｰﾄ!$B$13:$B$17</xm:f>
          </x14:formula1>
          <xm:sqref>N8:N66</xm:sqref>
        </x14:dataValidation>
        <x14:dataValidation type="list" allowBlank="1" showInputMessage="1" showErrorMessage="1">
          <x14:formula1>
            <xm:f>ﾃﾞｰﾀｼｰﾄ!$N$3:$N$22</xm:f>
          </x14:formula1>
          <xm:sqref>O8:O66</xm:sqref>
        </x14:dataValidation>
        <x14:dataValidation type="list" allowBlank="1" showInputMessage="1" showErrorMessage="1">
          <x14:formula1>
            <xm:f>ﾃﾞｰﾀｼｰﾄ!$F$3:$F$5</xm:f>
          </x14:formula1>
          <xm:sqref>G4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F1:M1"/>
  <sheetViews>
    <sheetView zoomScale="75" zoomScaleNormal="75" workbookViewId="0"/>
  </sheetViews>
  <sheetFormatPr defaultColWidth="9" defaultRowHeight="13.5"/>
  <cols>
    <col min="6" max="13" width="9" style="1"/>
  </cols>
  <sheetData/>
  <sheetProtection sheet="1" objects="1" selectLockedCells="1" selectUnlockedCells="1"/>
  <phoneticPr fontId="34"/>
  <printOptions horizontalCentered="1"/>
  <pageMargins left="0.39370078740157499" right="0.39370078740157499" top="0.74803149606299202" bottom="0.27559055118110198" header="0.511811023622047" footer="0.511811023622047"/>
  <pageSetup paperSize="9" scale="75"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56"/>
  <sheetViews>
    <sheetView workbookViewId="0">
      <selection activeCell="B2" sqref="B2:C2"/>
    </sheetView>
  </sheetViews>
  <sheetFormatPr defaultColWidth="9" defaultRowHeight="13.5"/>
  <cols>
    <col min="2" max="7" width="10.375" customWidth="1"/>
  </cols>
  <sheetData>
    <row r="2" spans="2:8" ht="17.25">
      <c r="B2" s="25" t="s">
        <v>59</v>
      </c>
    </row>
    <row r="4" spans="2:8" ht="14.25">
      <c r="B4" s="24" t="s">
        <v>60</v>
      </c>
    </row>
    <row r="5" spans="2:8">
      <c r="B5" t="s">
        <v>61</v>
      </c>
    </row>
    <row r="6" spans="2:8">
      <c r="B6" t="s">
        <v>62</v>
      </c>
    </row>
    <row r="7" spans="2:8">
      <c r="B7" t="s">
        <v>63</v>
      </c>
    </row>
    <row r="9" spans="2:8" ht="14.25">
      <c r="B9" s="24" t="s">
        <v>64</v>
      </c>
    </row>
    <row r="11" spans="2:8">
      <c r="B11" s="67" t="s">
        <v>65</v>
      </c>
      <c r="C11" s="68" t="s">
        <v>66</v>
      </c>
      <c r="D11" s="68" t="s">
        <v>67</v>
      </c>
      <c r="E11" s="69" t="s">
        <v>68</v>
      </c>
      <c r="F11" s="69" t="s">
        <v>69</v>
      </c>
      <c r="G11" t="s">
        <v>26</v>
      </c>
      <c r="H11" t="s">
        <v>9</v>
      </c>
    </row>
    <row r="12" spans="2:8">
      <c r="B12" s="68">
        <v>13</v>
      </c>
      <c r="C12" s="68">
        <v>12</v>
      </c>
      <c r="D12" s="70" t="s">
        <v>70</v>
      </c>
      <c r="E12" s="69" t="s">
        <v>71</v>
      </c>
      <c r="F12" s="69" t="s">
        <v>72</v>
      </c>
    </row>
    <row r="13" spans="2:8" ht="13.5" customHeight="1"/>
    <row r="14" spans="2:8">
      <c r="B14" t="s">
        <v>73</v>
      </c>
    </row>
    <row r="15" spans="2:8">
      <c r="B15" t="s">
        <v>74</v>
      </c>
    </row>
    <row r="16" spans="2:8">
      <c r="B16" t="s">
        <v>75</v>
      </c>
    </row>
    <row r="17" spans="2:6">
      <c r="B17" s="71" t="s">
        <v>76</v>
      </c>
    </row>
    <row r="18" spans="2:6">
      <c r="B18" t="s">
        <v>77</v>
      </c>
    </row>
    <row r="19" spans="2:6">
      <c r="C19" t="s">
        <v>78</v>
      </c>
    </row>
    <row r="20" spans="2:6">
      <c r="C20" t="s">
        <v>79</v>
      </c>
    </row>
    <row r="21" spans="2:6">
      <c r="C21" t="s">
        <v>80</v>
      </c>
    </row>
    <row r="23" spans="2:6">
      <c r="C23" s="72"/>
      <c r="D23" s="73" t="s">
        <v>81</v>
      </c>
      <c r="E23" s="73" t="s">
        <v>82</v>
      </c>
      <c r="F23" s="73" t="s">
        <v>83</v>
      </c>
    </row>
    <row r="24" spans="2:6">
      <c r="C24" s="74" t="s">
        <v>84</v>
      </c>
      <c r="D24" s="73" t="s">
        <v>34</v>
      </c>
      <c r="E24" s="73" t="s">
        <v>44</v>
      </c>
      <c r="F24" s="73" t="s">
        <v>50</v>
      </c>
    </row>
    <row r="25" spans="2:6">
      <c r="C25" s="74" t="s">
        <v>85</v>
      </c>
      <c r="D25" s="73" t="s">
        <v>36</v>
      </c>
      <c r="E25" s="73" t="s">
        <v>45</v>
      </c>
      <c r="F25" s="73" t="s">
        <v>51</v>
      </c>
    </row>
    <row r="26" spans="2:6">
      <c r="C26" s="73" t="s">
        <v>86</v>
      </c>
      <c r="D26" s="73" t="s">
        <v>38</v>
      </c>
      <c r="E26" s="73" t="s">
        <v>46</v>
      </c>
      <c r="F26" s="73" t="s">
        <v>52</v>
      </c>
    </row>
    <row r="27" spans="2:6">
      <c r="C27" s="73" t="s">
        <v>87</v>
      </c>
      <c r="D27" s="73" t="s">
        <v>40</v>
      </c>
      <c r="E27" s="73" t="s">
        <v>47</v>
      </c>
      <c r="F27" s="73" t="s">
        <v>53</v>
      </c>
    </row>
    <row r="28" spans="2:6">
      <c r="C28" s="73" t="s">
        <v>88</v>
      </c>
      <c r="D28" s="73" t="s">
        <v>42</v>
      </c>
      <c r="E28" s="73" t="s">
        <v>48</v>
      </c>
      <c r="F28" s="73" t="s">
        <v>54</v>
      </c>
    </row>
    <row r="29" spans="2:6">
      <c r="B29" t="s">
        <v>89</v>
      </c>
    </row>
    <row r="31" spans="2:6">
      <c r="B31" t="s">
        <v>90</v>
      </c>
    </row>
    <row r="32" spans="2:6">
      <c r="B32" s="69" t="s">
        <v>91</v>
      </c>
      <c r="C32" s="75"/>
    </row>
    <row r="33" spans="2:9">
      <c r="B33" s="69" t="s">
        <v>92</v>
      </c>
      <c r="C33" s="75"/>
      <c r="D33" s="75"/>
      <c r="E33" s="75"/>
      <c r="F33" s="75"/>
    </row>
    <row r="34" spans="2:9">
      <c r="B34" s="69" t="s">
        <v>93</v>
      </c>
      <c r="C34" s="75"/>
      <c r="D34" s="75"/>
      <c r="E34" s="75"/>
      <c r="F34" s="75"/>
      <c r="G34" t="s">
        <v>9</v>
      </c>
    </row>
    <row r="35" spans="2:9">
      <c r="B35" s="69" t="s">
        <v>92</v>
      </c>
      <c r="C35" s="75"/>
      <c r="D35" s="75"/>
    </row>
    <row r="36" spans="2:9">
      <c r="B36" t="s">
        <v>94</v>
      </c>
    </row>
    <row r="37" spans="2:9">
      <c r="B37" t="s">
        <v>95</v>
      </c>
    </row>
    <row r="38" spans="2:9">
      <c r="B38" t="s">
        <v>96</v>
      </c>
    </row>
    <row r="39" spans="2:9">
      <c r="B39" t="s">
        <v>97</v>
      </c>
    </row>
    <row r="40" spans="2:9">
      <c r="B40" t="s">
        <v>98</v>
      </c>
    </row>
    <row r="41" spans="2:9">
      <c r="B41" t="s">
        <v>99</v>
      </c>
    </row>
    <row r="44" spans="2:9">
      <c r="B44" s="76" t="s">
        <v>100</v>
      </c>
      <c r="C44" s="76" t="s">
        <v>101</v>
      </c>
      <c r="D44" s="77" t="s">
        <v>102</v>
      </c>
      <c r="E44" s="77">
        <v>13</v>
      </c>
      <c r="F44" s="77" t="s">
        <v>103</v>
      </c>
      <c r="G44" s="77">
        <v>26</v>
      </c>
      <c r="H44" s="77" t="s">
        <v>104</v>
      </c>
      <c r="I44" s="77">
        <v>39</v>
      </c>
    </row>
    <row r="45" spans="2:9">
      <c r="B45" s="77" t="s">
        <v>105</v>
      </c>
      <c r="C45" s="77">
        <v>1</v>
      </c>
      <c r="D45" s="77" t="s">
        <v>106</v>
      </c>
      <c r="E45" s="77">
        <v>14</v>
      </c>
      <c r="F45" s="77" t="s">
        <v>107</v>
      </c>
      <c r="G45" s="77">
        <v>27</v>
      </c>
      <c r="H45" s="77" t="s">
        <v>108</v>
      </c>
      <c r="I45" s="77">
        <v>40</v>
      </c>
    </row>
    <row r="46" spans="2:9">
      <c r="B46" s="77" t="s">
        <v>109</v>
      </c>
      <c r="C46" s="77">
        <v>2</v>
      </c>
      <c r="D46" s="77" t="s">
        <v>110</v>
      </c>
      <c r="E46" s="77">
        <v>15</v>
      </c>
      <c r="F46" s="77" t="s">
        <v>111</v>
      </c>
      <c r="G46" s="77">
        <v>28</v>
      </c>
      <c r="H46" s="77" t="s">
        <v>112</v>
      </c>
      <c r="I46" s="77">
        <v>41</v>
      </c>
    </row>
    <row r="47" spans="2:9">
      <c r="B47" s="77" t="s">
        <v>113</v>
      </c>
      <c r="C47" s="77">
        <v>3</v>
      </c>
      <c r="D47" s="77" t="s">
        <v>114</v>
      </c>
      <c r="E47" s="77">
        <v>16</v>
      </c>
      <c r="F47" s="77" t="s">
        <v>115</v>
      </c>
      <c r="G47" s="77">
        <v>29</v>
      </c>
      <c r="H47" s="77" t="s">
        <v>116</v>
      </c>
      <c r="I47" s="77">
        <v>42</v>
      </c>
    </row>
    <row r="48" spans="2:9">
      <c r="B48" s="77" t="s">
        <v>117</v>
      </c>
      <c r="C48" s="77">
        <v>4</v>
      </c>
      <c r="D48" s="77" t="s">
        <v>118</v>
      </c>
      <c r="E48" s="77">
        <v>17</v>
      </c>
      <c r="F48" s="77" t="s">
        <v>119</v>
      </c>
      <c r="G48" s="77">
        <v>30</v>
      </c>
      <c r="H48" s="77" t="s">
        <v>120</v>
      </c>
      <c r="I48" s="77">
        <v>43</v>
      </c>
    </row>
    <row r="49" spans="2:9">
      <c r="B49" s="77" t="s">
        <v>121</v>
      </c>
      <c r="C49" s="77">
        <v>5</v>
      </c>
      <c r="D49" s="77" t="s">
        <v>122</v>
      </c>
      <c r="E49" s="77">
        <v>18</v>
      </c>
      <c r="F49" s="77" t="s">
        <v>123</v>
      </c>
      <c r="G49" s="77">
        <v>31</v>
      </c>
      <c r="H49" s="77" t="s">
        <v>124</v>
      </c>
      <c r="I49" s="77">
        <v>44</v>
      </c>
    </row>
    <row r="50" spans="2:9">
      <c r="B50" s="77" t="s">
        <v>125</v>
      </c>
      <c r="C50" s="77">
        <v>6</v>
      </c>
      <c r="D50" s="77" t="s">
        <v>126</v>
      </c>
      <c r="E50" s="77">
        <v>19</v>
      </c>
      <c r="F50" s="77" t="s">
        <v>127</v>
      </c>
      <c r="G50" s="77">
        <v>32</v>
      </c>
      <c r="H50" s="77" t="s">
        <v>128</v>
      </c>
      <c r="I50" s="77">
        <v>45</v>
      </c>
    </row>
    <row r="51" spans="2:9">
      <c r="B51" s="77" t="s">
        <v>129</v>
      </c>
      <c r="C51" s="77">
        <v>7</v>
      </c>
      <c r="D51" s="77" t="s">
        <v>130</v>
      </c>
      <c r="E51" s="77">
        <v>20</v>
      </c>
      <c r="F51" s="77" t="s">
        <v>131</v>
      </c>
      <c r="G51" s="77">
        <v>33</v>
      </c>
      <c r="H51" s="77" t="s">
        <v>132</v>
      </c>
      <c r="I51" s="77">
        <v>46</v>
      </c>
    </row>
    <row r="52" spans="2:9">
      <c r="B52" s="77" t="s">
        <v>133</v>
      </c>
      <c r="C52" s="77">
        <v>8</v>
      </c>
      <c r="D52" s="77" t="s">
        <v>134</v>
      </c>
      <c r="E52" s="77">
        <v>21</v>
      </c>
      <c r="F52" s="77" t="s">
        <v>135</v>
      </c>
      <c r="G52" s="77">
        <v>34</v>
      </c>
      <c r="H52" s="77" t="s">
        <v>136</v>
      </c>
      <c r="I52" s="77">
        <v>47</v>
      </c>
    </row>
    <row r="53" spans="2:9">
      <c r="B53" s="77" t="s">
        <v>137</v>
      </c>
      <c r="C53" s="77">
        <v>9</v>
      </c>
      <c r="D53" s="77" t="s">
        <v>138</v>
      </c>
      <c r="E53" s="77">
        <v>22</v>
      </c>
      <c r="F53" s="77" t="s">
        <v>139</v>
      </c>
      <c r="G53" s="77">
        <v>35</v>
      </c>
    </row>
    <row r="54" spans="2:9">
      <c r="B54" s="77" t="s">
        <v>140</v>
      </c>
      <c r="C54" s="77">
        <v>10</v>
      </c>
      <c r="D54" s="77" t="s">
        <v>141</v>
      </c>
      <c r="E54" s="77">
        <v>23</v>
      </c>
      <c r="F54" s="77" t="s">
        <v>142</v>
      </c>
      <c r="G54" s="77">
        <v>36</v>
      </c>
    </row>
    <row r="55" spans="2:9">
      <c r="B55" s="77" t="s">
        <v>143</v>
      </c>
      <c r="C55" s="77">
        <v>11</v>
      </c>
      <c r="D55" s="77" t="s">
        <v>144</v>
      </c>
      <c r="E55" s="77">
        <v>24</v>
      </c>
      <c r="F55" s="77" t="s">
        <v>145</v>
      </c>
      <c r="G55" s="77">
        <v>37</v>
      </c>
    </row>
    <row r="56" spans="2:9">
      <c r="B56" s="77" t="s">
        <v>146</v>
      </c>
      <c r="C56" s="77">
        <v>12</v>
      </c>
      <c r="D56" s="77" t="s">
        <v>147</v>
      </c>
      <c r="E56" s="77">
        <v>25</v>
      </c>
      <c r="F56" s="77" t="s">
        <v>148</v>
      </c>
      <c r="G56" s="77">
        <v>38</v>
      </c>
    </row>
  </sheetData>
  <phoneticPr fontId="34"/>
  <pageMargins left="0.7" right="0.7" top="0.75" bottom="0.75" header="0.3" footer="0.3"/>
  <pageSetup paperSize="9" orientation="portrait"/>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1"/>
  <sheetViews>
    <sheetView workbookViewId="0">
      <selection activeCell="B2" sqref="A2:I2"/>
    </sheetView>
  </sheetViews>
  <sheetFormatPr defaultColWidth="9" defaultRowHeight="13.5"/>
  <cols>
    <col min="1" max="1" width="6" customWidth="1"/>
    <col min="11" max="11" width="9.25" customWidth="1"/>
  </cols>
  <sheetData>
    <row r="2" spans="1:9" ht="17.25">
      <c r="A2" s="210" t="s">
        <v>149</v>
      </c>
      <c r="B2" s="210"/>
      <c r="C2" s="210"/>
      <c r="D2" s="210"/>
      <c r="E2" s="210"/>
      <c r="F2" s="210"/>
      <c r="G2" s="210"/>
      <c r="H2" s="210"/>
      <c r="I2" s="210"/>
    </row>
    <row r="3" spans="1:9" ht="7.5" customHeight="1"/>
    <row r="4" spans="1:9" s="63" customFormat="1" ht="14.25">
      <c r="A4" s="63" t="s">
        <v>150</v>
      </c>
      <c r="F4" s="63" t="s">
        <v>151</v>
      </c>
    </row>
    <row r="5" spans="1:9" s="63" customFormat="1" ht="8.25" customHeight="1"/>
    <row r="6" spans="1:9">
      <c r="B6" s="64" t="s">
        <v>152</v>
      </c>
      <c r="C6" s="65" t="s">
        <v>153</v>
      </c>
      <c r="D6" s="65"/>
      <c r="E6" s="65"/>
      <c r="F6" s="65"/>
      <c r="G6" s="65"/>
      <c r="H6" s="65"/>
      <c r="I6" s="66"/>
    </row>
    <row r="7" spans="1:9">
      <c r="A7" t="s">
        <v>9</v>
      </c>
    </row>
    <row r="8" spans="1:9">
      <c r="A8" s="13" t="s">
        <v>154</v>
      </c>
      <c r="B8" t="s">
        <v>155</v>
      </c>
      <c r="F8" t="s">
        <v>156</v>
      </c>
    </row>
    <row r="9" spans="1:9">
      <c r="A9" s="13"/>
      <c r="B9" s="13" t="s">
        <v>157</v>
      </c>
      <c r="C9" t="s">
        <v>158</v>
      </c>
    </row>
    <row r="10" spans="1:9">
      <c r="A10" s="13"/>
      <c r="C10" t="s">
        <v>159</v>
      </c>
    </row>
    <row r="11" spans="1:9">
      <c r="A11" s="13"/>
      <c r="B11" s="13" t="s">
        <v>157</v>
      </c>
      <c r="C11" t="s">
        <v>160</v>
      </c>
    </row>
    <row r="12" spans="1:9">
      <c r="A12" s="13"/>
      <c r="B12" s="13" t="s">
        <v>157</v>
      </c>
      <c r="C12" t="s">
        <v>161</v>
      </c>
    </row>
    <row r="14" spans="1:9">
      <c r="A14" s="13" t="s">
        <v>162</v>
      </c>
      <c r="B14" t="s">
        <v>163</v>
      </c>
    </row>
    <row r="15" spans="1:9">
      <c r="A15" s="13"/>
      <c r="B15" s="13" t="s">
        <v>157</v>
      </c>
      <c r="C15" t="s">
        <v>164</v>
      </c>
    </row>
    <row r="16" spans="1:9">
      <c r="A16" s="13"/>
      <c r="B16" s="13" t="s">
        <v>157</v>
      </c>
      <c r="C16" t="s">
        <v>165</v>
      </c>
    </row>
    <row r="17" spans="1:5">
      <c r="A17" s="13"/>
      <c r="B17" s="13" t="s">
        <v>157</v>
      </c>
      <c r="C17" t="s">
        <v>166</v>
      </c>
    </row>
    <row r="18" spans="1:5">
      <c r="A18" s="13"/>
    </row>
    <row r="19" spans="1:5">
      <c r="A19" s="13" t="s">
        <v>167</v>
      </c>
      <c r="B19" t="s">
        <v>168</v>
      </c>
    </row>
    <row r="20" spans="1:5">
      <c r="A20" s="13"/>
      <c r="B20" s="13" t="s">
        <v>157</v>
      </c>
      <c r="C20" t="s">
        <v>169</v>
      </c>
    </row>
    <row r="21" spans="1:5">
      <c r="A21" s="13"/>
      <c r="B21" s="13"/>
      <c r="C21" t="s">
        <v>170</v>
      </c>
      <c r="D21" t="s">
        <v>171</v>
      </c>
    </row>
    <row r="22" spans="1:5">
      <c r="A22" s="13"/>
      <c r="B22" s="13"/>
      <c r="C22" t="s">
        <v>172</v>
      </c>
      <c r="D22" t="s">
        <v>173</v>
      </c>
    </row>
    <row r="23" spans="1:5">
      <c r="A23" s="13"/>
      <c r="B23" s="13" t="s">
        <v>157</v>
      </c>
      <c r="C23" t="s">
        <v>174</v>
      </c>
    </row>
    <row r="25" spans="1:5">
      <c r="A25" s="13" t="s">
        <v>175</v>
      </c>
      <c r="B25" t="s">
        <v>176</v>
      </c>
    </row>
    <row r="26" spans="1:5">
      <c r="A26" s="13"/>
      <c r="B26" s="13" t="s">
        <v>157</v>
      </c>
      <c r="C26" t="s">
        <v>177</v>
      </c>
    </row>
    <row r="28" spans="1:5">
      <c r="A28" s="13" t="s">
        <v>178</v>
      </c>
      <c r="B28" t="s">
        <v>179</v>
      </c>
    </row>
    <row r="29" spans="1:5">
      <c r="B29" s="13" t="s">
        <v>157</v>
      </c>
      <c r="C29" t="s">
        <v>180</v>
      </c>
    </row>
    <row r="30" spans="1:5" ht="11.25" customHeight="1"/>
    <row r="31" spans="1:5" ht="8.25" customHeight="1"/>
    <row r="32" spans="1:5" s="63" customFormat="1" ht="14.25">
      <c r="A32" s="63" t="s">
        <v>181</v>
      </c>
      <c r="E32" s="63" t="s">
        <v>151</v>
      </c>
    </row>
    <row r="33" spans="1:9" s="63" customFormat="1" ht="6.75" customHeight="1"/>
    <row r="34" spans="1:9">
      <c r="B34" s="30" t="s">
        <v>152</v>
      </c>
      <c r="C34" s="31" t="s">
        <v>182</v>
      </c>
      <c r="D34" s="31"/>
      <c r="E34" s="31"/>
      <c r="F34" s="31"/>
      <c r="G34" s="31"/>
      <c r="H34" s="31"/>
      <c r="I34" s="35"/>
    </row>
    <row r="35" spans="1:9">
      <c r="B35" s="32"/>
      <c r="C35" s="33" t="s">
        <v>183</v>
      </c>
      <c r="D35" s="33"/>
      <c r="E35" s="33"/>
      <c r="F35" s="33"/>
      <c r="G35" s="33"/>
      <c r="H35" s="33"/>
      <c r="I35" s="36"/>
    </row>
    <row r="36" spans="1:9">
      <c r="B36" t="s">
        <v>184</v>
      </c>
    </row>
    <row r="37" spans="1:9">
      <c r="C37" t="s">
        <v>185</v>
      </c>
    </row>
    <row r="38" spans="1:9">
      <c r="C38" t="s">
        <v>186</v>
      </c>
    </row>
    <row r="39" spans="1:9" ht="12" customHeight="1">
      <c r="A39" t="s">
        <v>9</v>
      </c>
    </row>
    <row r="40" spans="1:9">
      <c r="A40" s="13" t="s">
        <v>154</v>
      </c>
      <c r="B40" t="s">
        <v>187</v>
      </c>
      <c r="F40" t="s">
        <v>188</v>
      </c>
    </row>
    <row r="41" spans="1:9">
      <c r="A41" s="13"/>
      <c r="B41" s="13" t="s">
        <v>157</v>
      </c>
      <c r="C41" t="s">
        <v>189</v>
      </c>
    </row>
    <row r="42" spans="1:9">
      <c r="A42" s="13"/>
      <c r="C42" t="s">
        <v>159</v>
      </c>
    </row>
    <row r="43" spans="1:9">
      <c r="A43" s="13"/>
      <c r="B43" s="13" t="s">
        <v>157</v>
      </c>
      <c r="C43" t="s">
        <v>190</v>
      </c>
    </row>
    <row r="44" spans="1:9">
      <c r="A44" s="13"/>
      <c r="B44" s="13" t="s">
        <v>157</v>
      </c>
      <c r="C44" t="s">
        <v>191</v>
      </c>
    </row>
    <row r="46" spans="1:9">
      <c r="A46" s="13" t="s">
        <v>162</v>
      </c>
      <c r="B46" t="s">
        <v>192</v>
      </c>
    </row>
    <row r="47" spans="1:9">
      <c r="A47" s="13"/>
      <c r="B47" s="13" t="s">
        <v>157</v>
      </c>
      <c r="C47" t="s">
        <v>193</v>
      </c>
    </row>
    <row r="48" spans="1:9">
      <c r="A48" s="13"/>
      <c r="B48" s="13" t="s">
        <v>157</v>
      </c>
      <c r="C48" t="s">
        <v>165</v>
      </c>
    </row>
    <row r="49" spans="1:4">
      <c r="A49" s="13"/>
      <c r="B49" s="13" t="s">
        <v>157</v>
      </c>
      <c r="C49" t="s">
        <v>194</v>
      </c>
    </row>
    <row r="50" spans="1:4">
      <c r="A50" s="13"/>
    </row>
    <row r="51" spans="1:4">
      <c r="A51" s="13" t="s">
        <v>167</v>
      </c>
      <c r="B51" t="s">
        <v>195</v>
      </c>
    </row>
    <row r="52" spans="1:4">
      <c r="A52" s="13"/>
      <c r="B52" s="13" t="s">
        <v>157</v>
      </c>
      <c r="C52" t="s">
        <v>169</v>
      </c>
    </row>
    <row r="53" spans="1:4">
      <c r="A53" s="13"/>
      <c r="B53" s="13"/>
      <c r="C53" t="s">
        <v>196</v>
      </c>
      <c r="D53" t="s">
        <v>197</v>
      </c>
    </row>
    <row r="55" spans="1:4">
      <c r="A55" s="13" t="s">
        <v>175</v>
      </c>
      <c r="B55" t="s">
        <v>198</v>
      </c>
    </row>
    <row r="56" spans="1:4">
      <c r="A56" s="13"/>
      <c r="B56" s="13" t="s">
        <v>157</v>
      </c>
      <c r="C56" t="s">
        <v>199</v>
      </c>
    </row>
    <row r="58" spans="1:4">
      <c r="A58" s="13" t="s">
        <v>178</v>
      </c>
      <c r="B58" t="s">
        <v>200</v>
      </c>
    </row>
    <row r="59" spans="1:4">
      <c r="B59" s="13" t="s">
        <v>157</v>
      </c>
      <c r="C59" t="s">
        <v>201</v>
      </c>
    </row>
    <row r="61" spans="1:4">
      <c r="B61" t="s">
        <v>9</v>
      </c>
    </row>
  </sheetData>
  <mergeCells count="1">
    <mergeCell ref="A2:I2"/>
  </mergeCells>
  <phoneticPr fontId="34"/>
  <pageMargins left="0.39370078740157499" right="7.8740157480315001E-2" top="0.62992125984252001" bottom="0.59055118110236204" header="0.35433070866141703" footer="0.35433070866141703"/>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0"/>
  <sheetViews>
    <sheetView workbookViewId="0">
      <selection activeCell="A2" sqref="A2:K2"/>
    </sheetView>
  </sheetViews>
  <sheetFormatPr defaultColWidth="9" defaultRowHeight="14.25"/>
  <cols>
    <col min="1" max="1" width="3.25" style="38" customWidth="1"/>
    <col min="2" max="3" width="9" style="38"/>
    <col min="4" max="4" width="1.25" style="38" customWidth="1"/>
    <col min="5" max="5" width="1.625" style="38" customWidth="1"/>
    <col min="6" max="7" width="9" style="38"/>
    <col min="8" max="8" width="1.25" style="38" customWidth="1"/>
    <col min="9" max="9" width="11.375" style="38" customWidth="1"/>
    <col min="10" max="10" width="1.875" style="38" customWidth="1"/>
    <col min="11" max="11" width="11.25" style="38" customWidth="1"/>
    <col min="12" max="12" width="6" style="38" customWidth="1"/>
    <col min="13" max="13" width="2.625" style="38" customWidth="1"/>
    <col min="14" max="20" width="9.625" style="38" customWidth="1"/>
    <col min="21" max="16384" width="9" style="38"/>
  </cols>
  <sheetData>
    <row r="2" spans="1:20" ht="18.75">
      <c r="A2" s="215" t="s">
        <v>202</v>
      </c>
      <c r="B2" s="215"/>
      <c r="C2" s="215"/>
      <c r="D2" s="215"/>
      <c r="E2" s="215"/>
      <c r="F2" s="215"/>
      <c r="G2" s="215"/>
      <c r="H2" s="215"/>
      <c r="I2" s="215"/>
      <c r="J2" s="215"/>
      <c r="K2" s="215"/>
      <c r="N2" s="54"/>
      <c r="O2" s="38" t="s">
        <v>203</v>
      </c>
    </row>
    <row r="3" spans="1:20">
      <c r="A3" s="39"/>
      <c r="B3" s="39"/>
      <c r="C3" s="39"/>
      <c r="D3" s="39"/>
      <c r="E3" s="39"/>
      <c r="F3" s="39"/>
      <c r="G3" s="39"/>
      <c r="H3" s="39"/>
      <c r="I3" s="39"/>
      <c r="J3" s="39"/>
      <c r="K3" s="39"/>
      <c r="N3" s="55"/>
      <c r="O3" s="38" t="s">
        <v>204</v>
      </c>
    </row>
    <row r="4" spans="1:20">
      <c r="N4" s="56"/>
      <c r="O4" s="38" t="s">
        <v>205</v>
      </c>
    </row>
    <row r="5" spans="1:20">
      <c r="B5" s="216" t="s">
        <v>206</v>
      </c>
      <c r="C5" s="217"/>
      <c r="D5" s="39"/>
      <c r="E5" s="39"/>
      <c r="F5" s="216" t="s">
        <v>30</v>
      </c>
      <c r="G5" s="217"/>
      <c r="H5" s="39"/>
      <c r="I5" s="57" t="s">
        <v>207</v>
      </c>
      <c r="J5" s="39"/>
      <c r="K5" s="57" t="s">
        <v>208</v>
      </c>
    </row>
    <row r="6" spans="1:20" ht="5.25" customHeight="1">
      <c r="B6" s="39"/>
      <c r="C6" s="39"/>
      <c r="D6" s="39"/>
      <c r="E6" s="39"/>
      <c r="F6" s="39"/>
      <c r="G6" s="39"/>
      <c r="H6" s="39"/>
      <c r="I6" s="39"/>
      <c r="J6" s="39"/>
      <c r="K6" s="39"/>
    </row>
    <row r="7" spans="1:20" ht="12" customHeight="1">
      <c r="A7" s="40"/>
      <c r="B7" s="41"/>
      <c r="C7" s="41"/>
      <c r="D7" s="41"/>
      <c r="E7" s="41"/>
      <c r="F7" s="41"/>
      <c r="G7" s="41"/>
      <c r="H7" s="41"/>
      <c r="I7" s="41"/>
      <c r="J7" s="41"/>
      <c r="K7" s="41"/>
      <c r="L7" s="41"/>
      <c r="M7" s="41"/>
      <c r="N7" s="41"/>
      <c r="O7" s="41"/>
      <c r="P7" s="41"/>
      <c r="Q7" s="41"/>
      <c r="R7" s="41"/>
      <c r="S7" s="41"/>
      <c r="T7" s="52"/>
    </row>
    <row r="8" spans="1:20" ht="18" customHeight="1">
      <c r="A8" s="42"/>
      <c r="B8" s="236" t="s">
        <v>209</v>
      </c>
      <c r="C8" s="237"/>
      <c r="D8" s="39"/>
      <c r="F8" s="236" t="s">
        <v>210</v>
      </c>
      <c r="G8" s="237"/>
      <c r="H8" s="39"/>
      <c r="I8" s="211" t="s">
        <v>211</v>
      </c>
      <c r="K8" s="211" t="s">
        <v>212</v>
      </c>
      <c r="N8" s="38" t="s">
        <v>213</v>
      </c>
      <c r="T8" s="61"/>
    </row>
    <row r="9" spans="1:20" ht="18" customHeight="1">
      <c r="A9" s="42"/>
      <c r="B9" s="238"/>
      <c r="C9" s="239"/>
      <c r="D9" s="39"/>
      <c r="F9" s="238"/>
      <c r="G9" s="239"/>
      <c r="H9" s="39"/>
      <c r="I9" s="212"/>
      <c r="K9" s="212"/>
      <c r="N9" s="38" t="s">
        <v>214</v>
      </c>
      <c r="T9" s="61"/>
    </row>
    <row r="10" spans="1:20" ht="12" customHeight="1">
      <c r="A10" s="43"/>
      <c r="B10" s="44"/>
      <c r="C10" s="45"/>
      <c r="D10" s="44"/>
      <c r="E10" s="46"/>
      <c r="F10" s="44"/>
      <c r="G10" s="45"/>
      <c r="H10" s="44"/>
      <c r="I10" s="44"/>
      <c r="J10" s="46"/>
      <c r="K10" s="44"/>
      <c r="L10" s="46"/>
      <c r="M10" s="46"/>
      <c r="N10" s="46"/>
      <c r="O10" s="46"/>
      <c r="P10" s="46"/>
      <c r="Q10" s="46"/>
      <c r="R10" s="46"/>
      <c r="S10" s="46"/>
      <c r="T10" s="62"/>
    </row>
    <row r="11" spans="1:20" ht="12" customHeight="1">
      <c r="A11" s="40"/>
      <c r="B11" s="41"/>
      <c r="C11" s="40"/>
      <c r="D11" s="41"/>
      <c r="E11" s="41"/>
      <c r="F11" s="41"/>
      <c r="G11" s="40"/>
      <c r="H11" s="41"/>
      <c r="I11" s="41"/>
      <c r="J11" s="41"/>
      <c r="K11" s="41"/>
      <c r="L11" s="41"/>
      <c r="M11" s="41"/>
      <c r="N11" s="41"/>
      <c r="O11" s="41"/>
      <c r="P11" s="41"/>
      <c r="Q11" s="41"/>
      <c r="R11" s="41"/>
      <c r="S11" s="41"/>
      <c r="T11" s="52"/>
    </row>
    <row r="12" spans="1:20" ht="18.75" customHeight="1">
      <c r="A12" s="42"/>
      <c r="B12" s="222" t="s">
        <v>215</v>
      </c>
      <c r="C12" s="223"/>
      <c r="D12" s="39"/>
      <c r="F12" s="222" t="s">
        <v>216</v>
      </c>
      <c r="G12" s="223"/>
      <c r="H12" s="39"/>
      <c r="I12" s="211" t="s">
        <v>212</v>
      </c>
      <c r="N12" s="38" t="s">
        <v>217</v>
      </c>
      <c r="T12" s="61"/>
    </row>
    <row r="13" spans="1:20" ht="18.75" customHeight="1">
      <c r="A13" s="42"/>
      <c r="B13" s="224"/>
      <c r="C13" s="225"/>
      <c r="D13" s="39"/>
      <c r="F13" s="224"/>
      <c r="G13" s="225"/>
      <c r="H13" s="39"/>
      <c r="I13" s="212"/>
      <c r="T13" s="61"/>
    </row>
    <row r="14" spans="1:20" ht="18.75" customHeight="1">
      <c r="A14" s="42"/>
      <c r="B14" s="39"/>
      <c r="C14" s="218" t="s">
        <v>218</v>
      </c>
      <c r="D14" s="219"/>
      <c r="E14" s="219"/>
      <c r="F14" s="220"/>
      <c r="G14" s="39"/>
      <c r="H14" s="39"/>
      <c r="I14" s="39"/>
      <c r="T14" s="61"/>
    </row>
    <row r="15" spans="1:20" ht="9" customHeight="1">
      <c r="A15" s="42"/>
      <c r="B15" s="39"/>
      <c r="C15" s="47"/>
      <c r="D15" s="47"/>
      <c r="E15" s="48"/>
      <c r="F15" s="47"/>
      <c r="G15" s="39"/>
      <c r="H15" s="39"/>
      <c r="I15" s="39"/>
      <c r="T15" s="61"/>
    </row>
    <row r="16" spans="1:20" ht="9" customHeight="1">
      <c r="A16" s="42"/>
      <c r="B16" s="39"/>
      <c r="C16" s="39"/>
      <c r="D16" s="39"/>
      <c r="E16" s="42"/>
      <c r="F16" s="39"/>
      <c r="G16" s="39"/>
      <c r="H16" s="39"/>
      <c r="I16" s="39"/>
      <c r="T16" s="61"/>
    </row>
    <row r="17" spans="1:20" ht="18.75" customHeight="1">
      <c r="A17" s="42"/>
      <c r="B17" s="39"/>
      <c r="C17" s="230" t="s">
        <v>219</v>
      </c>
      <c r="D17" s="231"/>
      <c r="E17" s="231"/>
      <c r="F17" s="232"/>
      <c r="G17" s="39"/>
      <c r="H17" s="39"/>
      <c r="I17" s="211" t="s">
        <v>212</v>
      </c>
      <c r="K17" s="213" t="s">
        <v>220</v>
      </c>
      <c r="N17" s="38" t="s">
        <v>221</v>
      </c>
      <c r="T17" s="61"/>
    </row>
    <row r="18" spans="1:20" ht="15" customHeight="1">
      <c r="A18" s="42"/>
      <c r="B18" s="39"/>
      <c r="C18" s="233"/>
      <c r="D18" s="234"/>
      <c r="E18" s="234"/>
      <c r="F18" s="235"/>
      <c r="G18" s="39"/>
      <c r="H18" s="39"/>
      <c r="I18" s="212"/>
      <c r="K18" s="214"/>
      <c r="T18" s="61"/>
    </row>
    <row r="19" spans="1:20" ht="15" customHeight="1">
      <c r="A19" s="43"/>
      <c r="B19" s="44"/>
      <c r="C19" s="44"/>
      <c r="D19" s="44"/>
      <c r="E19" s="49"/>
      <c r="F19" s="44"/>
      <c r="G19" s="44"/>
      <c r="H19" s="44"/>
      <c r="I19" s="44"/>
      <c r="J19" s="46"/>
      <c r="K19" s="44"/>
      <c r="L19" s="46"/>
      <c r="M19" s="46"/>
      <c r="N19" s="46"/>
      <c r="O19" s="46"/>
      <c r="P19" s="46"/>
      <c r="Q19" s="46"/>
      <c r="R19" s="46"/>
      <c r="S19" s="46"/>
      <c r="T19" s="62"/>
    </row>
    <row r="20" spans="1:20" ht="15" customHeight="1">
      <c r="A20" s="40"/>
      <c r="B20" s="50"/>
      <c r="C20" s="50"/>
      <c r="D20" s="50"/>
      <c r="E20" s="51"/>
      <c r="F20" s="50"/>
      <c r="G20" s="50"/>
      <c r="H20" s="50"/>
      <c r="I20" s="50"/>
      <c r="J20" s="41"/>
      <c r="K20" s="41"/>
      <c r="L20" s="41"/>
      <c r="M20" s="41"/>
      <c r="N20" s="41"/>
      <c r="O20" s="41"/>
      <c r="P20" s="41"/>
      <c r="Q20" s="41"/>
      <c r="R20" s="41"/>
      <c r="S20" s="41"/>
      <c r="T20" s="52"/>
    </row>
    <row r="21" spans="1:20" ht="15" customHeight="1">
      <c r="A21" s="42"/>
      <c r="C21" s="40"/>
      <c r="D21" s="41"/>
      <c r="E21" s="41"/>
      <c r="F21" s="52"/>
      <c r="T21" s="61"/>
    </row>
    <row r="22" spans="1:20" ht="14.25" customHeight="1">
      <c r="A22" s="42"/>
      <c r="B22" s="226" t="s">
        <v>222</v>
      </c>
      <c r="C22" s="227"/>
      <c r="D22" s="39"/>
      <c r="F22" s="226" t="s">
        <v>216</v>
      </c>
      <c r="G22" s="227"/>
      <c r="H22" s="39"/>
      <c r="I22" s="221" t="s">
        <v>223</v>
      </c>
      <c r="N22" s="38" t="s">
        <v>224</v>
      </c>
      <c r="T22" s="61"/>
    </row>
    <row r="23" spans="1:20" ht="14.25" customHeight="1">
      <c r="A23" s="42"/>
      <c r="B23" s="228"/>
      <c r="C23" s="229"/>
      <c r="D23" s="39"/>
      <c r="F23" s="228"/>
      <c r="G23" s="229"/>
      <c r="H23" s="39"/>
      <c r="I23" s="212"/>
      <c r="T23" s="61"/>
    </row>
    <row r="24" spans="1:20" ht="18.75" customHeight="1">
      <c r="A24" s="42"/>
      <c r="B24" s="39"/>
      <c r="C24" s="218" t="s">
        <v>218</v>
      </c>
      <c r="D24" s="219"/>
      <c r="E24" s="219"/>
      <c r="F24" s="220"/>
      <c r="G24" s="39"/>
      <c r="H24" s="39"/>
      <c r="I24" s="39"/>
      <c r="T24" s="61"/>
    </row>
    <row r="25" spans="1:20" ht="9.75" customHeight="1">
      <c r="A25" s="42"/>
      <c r="B25" s="39"/>
      <c r="C25" s="47"/>
      <c r="D25" s="47"/>
      <c r="E25" s="48"/>
      <c r="F25" s="47"/>
      <c r="G25" s="39"/>
      <c r="H25" s="39"/>
      <c r="I25" s="39"/>
      <c r="K25" s="240" t="s">
        <v>225</v>
      </c>
      <c r="L25" s="240"/>
      <c r="T25" s="61"/>
    </row>
    <row r="26" spans="1:20" ht="6" customHeight="1">
      <c r="A26" s="42"/>
      <c r="B26" s="39"/>
      <c r="C26" s="241" t="s">
        <v>226</v>
      </c>
      <c r="D26" s="242"/>
      <c r="E26" s="242"/>
      <c r="F26" s="227"/>
      <c r="G26" s="53"/>
      <c r="H26" s="44"/>
      <c r="I26" s="44"/>
      <c r="J26" s="46"/>
      <c r="K26" s="240"/>
      <c r="L26" s="240"/>
      <c r="T26" s="61"/>
    </row>
    <row r="27" spans="1:20" ht="6" customHeight="1">
      <c r="A27" s="42"/>
      <c r="B27" s="39"/>
      <c r="C27" s="243"/>
      <c r="D27" s="244"/>
      <c r="E27" s="244"/>
      <c r="F27" s="245"/>
      <c r="G27" s="39"/>
      <c r="H27" s="39"/>
      <c r="I27" s="39"/>
      <c r="K27" s="58"/>
      <c r="L27" s="47"/>
      <c r="T27" s="61"/>
    </row>
    <row r="28" spans="1:20" ht="18.75" customHeight="1">
      <c r="A28" s="42"/>
      <c r="B28" s="39"/>
      <c r="C28" s="228"/>
      <c r="D28" s="246"/>
      <c r="E28" s="246"/>
      <c r="F28" s="229"/>
      <c r="G28" s="39"/>
      <c r="H28" s="39"/>
      <c r="I28" s="57" t="s">
        <v>227</v>
      </c>
      <c r="K28" s="59" t="s">
        <v>9</v>
      </c>
      <c r="L28" s="60"/>
      <c r="N28" s="38" t="s">
        <v>228</v>
      </c>
      <c r="T28" s="61"/>
    </row>
    <row r="29" spans="1:20" ht="10.5" customHeight="1">
      <c r="A29" s="42"/>
      <c r="B29" s="39"/>
      <c r="C29" s="39"/>
      <c r="D29" s="39"/>
      <c r="E29" s="42"/>
      <c r="F29" s="39"/>
      <c r="G29" s="39"/>
      <c r="H29" s="39"/>
      <c r="I29" s="39"/>
      <c r="K29" s="247" t="s">
        <v>229</v>
      </c>
      <c r="L29" s="248"/>
      <c r="T29" s="61"/>
    </row>
    <row r="30" spans="1:20" ht="18.75" customHeight="1">
      <c r="A30" s="42"/>
      <c r="B30" s="39"/>
      <c r="C30" s="241" t="s">
        <v>230</v>
      </c>
      <c r="D30" s="242"/>
      <c r="E30" s="242"/>
      <c r="F30" s="227"/>
      <c r="G30" s="39"/>
      <c r="H30" s="39"/>
      <c r="I30" s="211" t="s">
        <v>227</v>
      </c>
      <c r="K30" s="249"/>
      <c r="L30" s="250"/>
      <c r="T30" s="61"/>
    </row>
    <row r="31" spans="1:20" ht="15" customHeight="1">
      <c r="A31" s="42"/>
      <c r="B31" s="39"/>
      <c r="C31" s="228"/>
      <c r="D31" s="246"/>
      <c r="E31" s="246"/>
      <c r="F31" s="229"/>
      <c r="G31" s="39"/>
      <c r="H31" s="39"/>
      <c r="I31" s="212"/>
      <c r="T31" s="61"/>
    </row>
    <row r="32" spans="1:20" ht="9.75" customHeight="1">
      <c r="A32" s="42"/>
      <c r="B32" s="39"/>
      <c r="C32" s="39"/>
      <c r="D32" s="39"/>
      <c r="E32" s="42"/>
      <c r="F32" s="39"/>
      <c r="G32" s="39"/>
      <c r="H32" s="39"/>
      <c r="I32" s="39"/>
      <c r="T32" s="61"/>
    </row>
    <row r="33" spans="1:20" ht="9.75" customHeight="1">
      <c r="A33" s="42"/>
      <c r="E33" s="42"/>
      <c r="T33" s="61"/>
    </row>
    <row r="34" spans="1:20">
      <c r="A34" s="42"/>
      <c r="B34" s="241" t="s">
        <v>231</v>
      </c>
      <c r="C34" s="242"/>
      <c r="D34" s="242"/>
      <c r="E34" s="242"/>
      <c r="F34" s="242"/>
      <c r="G34" s="227"/>
      <c r="H34" s="39"/>
      <c r="I34" s="213" t="s">
        <v>220</v>
      </c>
      <c r="K34" s="211" t="s">
        <v>212</v>
      </c>
      <c r="N34" s="38" t="s">
        <v>232</v>
      </c>
      <c r="T34" s="61"/>
    </row>
    <row r="35" spans="1:20">
      <c r="A35" s="42"/>
      <c r="B35" s="228"/>
      <c r="C35" s="246"/>
      <c r="D35" s="246"/>
      <c r="E35" s="246"/>
      <c r="F35" s="246"/>
      <c r="G35" s="229"/>
      <c r="H35" s="39"/>
      <c r="I35" s="214"/>
      <c r="K35" s="212"/>
      <c r="T35" s="61"/>
    </row>
    <row r="36" spans="1:20" ht="9.75" customHeight="1">
      <c r="A36" s="43"/>
      <c r="B36" s="46"/>
      <c r="C36" s="46"/>
      <c r="D36" s="46"/>
      <c r="E36" s="43"/>
      <c r="F36" s="46"/>
      <c r="G36" s="46"/>
      <c r="H36" s="46"/>
      <c r="I36" s="46"/>
      <c r="J36" s="46"/>
      <c r="K36" s="46"/>
      <c r="L36" s="46"/>
      <c r="M36" s="46"/>
      <c r="N36" s="46"/>
      <c r="O36" s="46"/>
      <c r="P36" s="46"/>
      <c r="Q36" s="46"/>
      <c r="R36" s="46"/>
      <c r="S36" s="46"/>
      <c r="T36" s="62"/>
    </row>
    <row r="37" spans="1:20" ht="9.75" customHeight="1">
      <c r="A37" s="40"/>
      <c r="B37" s="41"/>
      <c r="C37" s="41"/>
      <c r="D37" s="41"/>
      <c r="E37" s="40"/>
      <c r="F37" s="41"/>
      <c r="G37" s="41"/>
      <c r="H37" s="41"/>
      <c r="I37" s="41"/>
      <c r="J37" s="41"/>
      <c r="K37" s="41"/>
      <c r="L37" s="41"/>
      <c r="M37" s="41"/>
      <c r="N37" s="41"/>
      <c r="O37" s="41"/>
      <c r="P37" s="41"/>
      <c r="Q37" s="41"/>
      <c r="R37" s="41"/>
      <c r="S37" s="41"/>
      <c r="T37" s="52"/>
    </row>
    <row r="38" spans="1:20">
      <c r="A38" s="42"/>
      <c r="C38" s="222" t="s">
        <v>233</v>
      </c>
      <c r="D38" s="251"/>
      <c r="E38" s="251"/>
      <c r="F38" s="223"/>
      <c r="I38" s="211" t="s">
        <v>212</v>
      </c>
      <c r="K38" s="211" t="s">
        <v>211</v>
      </c>
      <c r="T38" s="61"/>
    </row>
    <row r="39" spans="1:20">
      <c r="A39" s="42"/>
      <c r="C39" s="224"/>
      <c r="D39" s="252"/>
      <c r="E39" s="252"/>
      <c r="F39" s="225"/>
      <c r="I39" s="212"/>
      <c r="K39" s="212"/>
      <c r="T39" s="61"/>
    </row>
    <row r="40" spans="1:20" ht="7.5" customHeight="1">
      <c r="A40" s="43"/>
      <c r="B40" s="46"/>
      <c r="C40" s="46"/>
      <c r="D40" s="46"/>
      <c r="E40" s="46"/>
      <c r="F40" s="46"/>
      <c r="G40" s="46"/>
      <c r="H40" s="46"/>
      <c r="I40" s="46"/>
      <c r="J40" s="46"/>
      <c r="K40" s="46"/>
      <c r="L40" s="46"/>
      <c r="M40" s="46"/>
      <c r="N40" s="46"/>
      <c r="O40" s="46"/>
      <c r="P40" s="46"/>
      <c r="Q40" s="46"/>
      <c r="R40" s="46"/>
      <c r="S40" s="46"/>
      <c r="T40" s="62"/>
    </row>
  </sheetData>
  <mergeCells count="29">
    <mergeCell ref="I34:I35"/>
    <mergeCell ref="I38:I39"/>
    <mergeCell ref="K25:L26"/>
    <mergeCell ref="C26:F28"/>
    <mergeCell ref="K29:L30"/>
    <mergeCell ref="C30:F31"/>
    <mergeCell ref="I30:I31"/>
    <mergeCell ref="K34:K35"/>
    <mergeCell ref="K38:K39"/>
    <mergeCell ref="B34:G35"/>
    <mergeCell ref="C38:F39"/>
    <mergeCell ref="C24:F24"/>
    <mergeCell ref="I8:I9"/>
    <mergeCell ref="I12:I13"/>
    <mergeCell ref="I17:I18"/>
    <mergeCell ref="I22:I23"/>
    <mergeCell ref="B12:C13"/>
    <mergeCell ref="F12:G13"/>
    <mergeCell ref="B22:C23"/>
    <mergeCell ref="F22:G23"/>
    <mergeCell ref="C17:F18"/>
    <mergeCell ref="B8:C9"/>
    <mergeCell ref="F8:G9"/>
    <mergeCell ref="K8:K9"/>
    <mergeCell ref="K17:K18"/>
    <mergeCell ref="A2:K2"/>
    <mergeCell ref="B5:C5"/>
    <mergeCell ref="F5:G5"/>
    <mergeCell ref="C14:F14"/>
  </mergeCells>
  <phoneticPr fontId="34"/>
  <pageMargins left="0.55000000000000004" right="0.42" top="0.56000000000000005" bottom="0.82" header="0.32" footer="0.511811023622047"/>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0"/>
  <sheetViews>
    <sheetView workbookViewId="0">
      <selection activeCell="A2" sqref="A2:K2"/>
    </sheetView>
  </sheetViews>
  <sheetFormatPr defaultColWidth="9" defaultRowHeight="14.25"/>
  <cols>
    <col min="1" max="1" width="3.25" style="38" customWidth="1"/>
    <col min="2" max="3" width="9" style="38"/>
    <col min="4" max="4" width="1.25" style="38" customWidth="1"/>
    <col min="5" max="5" width="1.625" style="38" customWidth="1"/>
    <col min="6" max="7" width="9" style="38"/>
    <col min="8" max="8" width="1.25" style="38" customWidth="1"/>
    <col min="9" max="9" width="11.375" style="38" customWidth="1"/>
    <col min="10" max="10" width="1.875" style="38" customWidth="1"/>
    <col min="11" max="11" width="11.25" style="38" customWidth="1"/>
    <col min="12" max="12" width="6" style="38" customWidth="1"/>
    <col min="13" max="13" width="2.625" style="38" customWidth="1"/>
    <col min="14" max="20" width="9.625" style="38" customWidth="1"/>
    <col min="21" max="16384" width="9" style="38"/>
  </cols>
  <sheetData>
    <row r="2" spans="1:20" ht="18.75">
      <c r="A2" s="215" t="s">
        <v>234</v>
      </c>
      <c r="B2" s="215"/>
      <c r="C2" s="215"/>
      <c r="D2" s="215"/>
      <c r="E2" s="215"/>
      <c r="F2" s="215"/>
      <c r="G2" s="215"/>
      <c r="H2" s="215"/>
      <c r="I2" s="215"/>
      <c r="J2" s="215"/>
      <c r="K2" s="215"/>
      <c r="N2" s="54"/>
      <c r="O2" s="38" t="s">
        <v>203</v>
      </c>
    </row>
    <row r="3" spans="1:20">
      <c r="A3" s="39"/>
      <c r="B3" s="39"/>
      <c r="C3" s="39"/>
      <c r="D3" s="39"/>
      <c r="E3" s="39"/>
      <c r="F3" s="39"/>
      <c r="G3" s="39"/>
      <c r="H3" s="39"/>
      <c r="I3" s="39"/>
      <c r="J3" s="39"/>
      <c r="K3" s="39"/>
      <c r="N3" s="55"/>
      <c r="O3" s="38" t="s">
        <v>204</v>
      </c>
    </row>
    <row r="4" spans="1:20">
      <c r="N4" s="56"/>
      <c r="O4" s="38" t="s">
        <v>205</v>
      </c>
    </row>
    <row r="5" spans="1:20">
      <c r="B5" s="216" t="s">
        <v>206</v>
      </c>
      <c r="C5" s="217"/>
      <c r="D5" s="39"/>
      <c r="E5" s="39"/>
      <c r="F5" s="216" t="s">
        <v>30</v>
      </c>
      <c r="G5" s="217"/>
      <c r="H5" s="39"/>
      <c r="I5" s="57" t="s">
        <v>207</v>
      </c>
      <c r="J5" s="39"/>
      <c r="K5" s="57" t="s">
        <v>208</v>
      </c>
    </row>
    <row r="6" spans="1:20" ht="5.25" customHeight="1">
      <c r="B6" s="39"/>
      <c r="C6" s="39"/>
      <c r="D6" s="39"/>
      <c r="E6" s="39"/>
      <c r="F6" s="39"/>
      <c r="G6" s="39"/>
      <c r="H6" s="39"/>
      <c r="I6" s="39"/>
      <c r="J6" s="39"/>
      <c r="K6" s="39"/>
    </row>
    <row r="7" spans="1:20" ht="12" customHeight="1">
      <c r="A7" s="40"/>
      <c r="B7" s="41"/>
      <c r="C7" s="41"/>
      <c r="D7" s="41"/>
      <c r="E7" s="41"/>
      <c r="F7" s="41"/>
      <c r="G7" s="41"/>
      <c r="H7" s="41"/>
      <c r="I7" s="41"/>
      <c r="J7" s="41"/>
      <c r="K7" s="41"/>
      <c r="L7" s="41"/>
      <c r="M7" s="41"/>
      <c r="N7" s="41"/>
      <c r="O7" s="41"/>
      <c r="P7" s="41"/>
      <c r="Q7" s="41"/>
      <c r="R7" s="41"/>
      <c r="S7" s="41"/>
      <c r="T7" s="52"/>
    </row>
    <row r="8" spans="1:20" ht="18" customHeight="1">
      <c r="A8" s="42"/>
      <c r="B8" s="236" t="s">
        <v>235</v>
      </c>
      <c r="C8" s="237"/>
      <c r="D8" s="39"/>
      <c r="F8" s="236" t="s">
        <v>236</v>
      </c>
      <c r="G8" s="237"/>
      <c r="H8" s="39"/>
      <c r="I8" s="211" t="s">
        <v>211</v>
      </c>
      <c r="K8" s="211" t="s">
        <v>212</v>
      </c>
      <c r="N8" s="38" t="s">
        <v>237</v>
      </c>
      <c r="T8" s="61"/>
    </row>
    <row r="9" spans="1:20" ht="18" customHeight="1">
      <c r="A9" s="42"/>
      <c r="B9" s="238"/>
      <c r="C9" s="239"/>
      <c r="D9" s="39"/>
      <c r="F9" s="238"/>
      <c r="G9" s="239"/>
      <c r="H9" s="39"/>
      <c r="I9" s="212"/>
      <c r="K9" s="212"/>
      <c r="N9" s="38" t="s">
        <v>214</v>
      </c>
      <c r="T9" s="61"/>
    </row>
    <row r="10" spans="1:20" ht="21" customHeight="1">
      <c r="A10" s="43"/>
      <c r="B10" s="44"/>
      <c r="C10" s="45"/>
      <c r="D10" s="44"/>
      <c r="E10" s="46"/>
      <c r="F10" s="44"/>
      <c r="G10" s="45"/>
      <c r="H10" s="44"/>
      <c r="I10" s="44"/>
      <c r="J10" s="46"/>
      <c r="K10" s="44"/>
      <c r="L10" s="46"/>
      <c r="M10" s="46"/>
      <c r="N10" s="46" t="s">
        <v>238</v>
      </c>
      <c r="O10" s="46"/>
      <c r="P10" s="46"/>
      <c r="Q10" s="46"/>
      <c r="R10" s="46"/>
      <c r="S10" s="46"/>
      <c r="T10" s="62"/>
    </row>
    <row r="11" spans="1:20" ht="12" customHeight="1">
      <c r="A11" s="40"/>
      <c r="B11" s="41"/>
      <c r="C11" s="40"/>
      <c r="D11" s="41"/>
      <c r="E11" s="41"/>
      <c r="F11" s="41"/>
      <c r="G11" s="40"/>
      <c r="H11" s="41"/>
      <c r="I11" s="41"/>
      <c r="J11" s="41"/>
      <c r="K11" s="41"/>
      <c r="L11" s="41"/>
      <c r="M11" s="41"/>
      <c r="N11" s="41"/>
      <c r="O11" s="41"/>
      <c r="P11" s="41"/>
      <c r="Q11" s="41"/>
      <c r="R11" s="41"/>
      <c r="S11" s="41"/>
      <c r="T11" s="52"/>
    </row>
    <row r="12" spans="1:20" ht="18.75" customHeight="1">
      <c r="A12" s="42"/>
      <c r="B12" s="222" t="s">
        <v>239</v>
      </c>
      <c r="C12" s="223"/>
      <c r="D12" s="39"/>
      <c r="F12" s="222" t="s">
        <v>216</v>
      </c>
      <c r="G12" s="223"/>
      <c r="H12" s="39"/>
      <c r="I12" s="211" t="s">
        <v>212</v>
      </c>
      <c r="N12" s="38" t="s">
        <v>240</v>
      </c>
      <c r="T12" s="61"/>
    </row>
    <row r="13" spans="1:20" ht="18.75" customHeight="1">
      <c r="A13" s="42"/>
      <c r="B13" s="224"/>
      <c r="C13" s="225"/>
      <c r="D13" s="39"/>
      <c r="F13" s="224"/>
      <c r="G13" s="225"/>
      <c r="H13" s="39"/>
      <c r="I13" s="212"/>
      <c r="T13" s="61"/>
    </row>
    <row r="14" spans="1:20" ht="18.75" customHeight="1">
      <c r="A14" s="42"/>
      <c r="B14" s="39"/>
      <c r="C14" s="218" t="s">
        <v>218</v>
      </c>
      <c r="D14" s="219"/>
      <c r="E14" s="219"/>
      <c r="F14" s="220"/>
      <c r="G14" s="39"/>
      <c r="H14" s="39"/>
      <c r="I14" s="39"/>
      <c r="T14" s="61"/>
    </row>
    <row r="15" spans="1:20" ht="9" customHeight="1">
      <c r="A15" s="42"/>
      <c r="B15" s="39"/>
      <c r="C15" s="47"/>
      <c r="D15" s="47"/>
      <c r="E15" s="48"/>
      <c r="F15" s="47"/>
      <c r="G15" s="39"/>
      <c r="H15" s="39"/>
      <c r="I15" s="39"/>
      <c r="T15" s="61"/>
    </row>
    <row r="16" spans="1:20" ht="9" customHeight="1">
      <c r="A16" s="42"/>
      <c r="B16" s="39"/>
      <c r="C16" s="39"/>
      <c r="D16" s="39"/>
      <c r="E16" s="42"/>
      <c r="F16" s="39"/>
      <c r="G16" s="39"/>
      <c r="H16" s="39"/>
      <c r="I16" s="39"/>
      <c r="T16" s="61"/>
    </row>
    <row r="17" spans="1:20" ht="18.75" customHeight="1">
      <c r="A17" s="42"/>
      <c r="B17" s="39"/>
      <c r="C17" s="222" t="s">
        <v>241</v>
      </c>
      <c r="D17" s="251"/>
      <c r="E17" s="251"/>
      <c r="F17" s="223"/>
      <c r="G17" s="39"/>
      <c r="H17" s="39"/>
      <c r="I17" s="211" t="s">
        <v>212</v>
      </c>
      <c r="K17" s="213" t="s">
        <v>220</v>
      </c>
      <c r="N17" s="38" t="s">
        <v>242</v>
      </c>
      <c r="T17" s="61"/>
    </row>
    <row r="18" spans="1:20" ht="15" customHeight="1">
      <c r="A18" s="42"/>
      <c r="B18" s="39"/>
      <c r="C18" s="224"/>
      <c r="D18" s="252"/>
      <c r="E18" s="252"/>
      <c r="F18" s="225"/>
      <c r="G18" s="39"/>
      <c r="H18" s="39"/>
      <c r="I18" s="212"/>
      <c r="K18" s="214"/>
      <c r="T18" s="61"/>
    </row>
    <row r="19" spans="1:20" ht="15" customHeight="1">
      <c r="A19" s="43"/>
      <c r="B19" s="44"/>
      <c r="C19" s="44"/>
      <c r="D19" s="44"/>
      <c r="E19" s="49"/>
      <c r="F19" s="44"/>
      <c r="G19" s="44"/>
      <c r="H19" s="44"/>
      <c r="I19" s="44"/>
      <c r="J19" s="46"/>
      <c r="K19" s="44"/>
      <c r="L19" s="46"/>
      <c r="M19" s="46"/>
      <c r="N19" s="46"/>
      <c r="O19" s="46"/>
      <c r="P19" s="46"/>
      <c r="Q19" s="46"/>
      <c r="R19" s="46"/>
      <c r="S19" s="46"/>
      <c r="T19" s="62"/>
    </row>
    <row r="20" spans="1:20" ht="15" customHeight="1">
      <c r="A20" s="40"/>
      <c r="B20" s="50"/>
      <c r="C20" s="50"/>
      <c r="D20" s="50"/>
      <c r="E20" s="51"/>
      <c r="F20" s="50"/>
      <c r="G20" s="50"/>
      <c r="H20" s="50"/>
      <c r="I20" s="50"/>
      <c r="J20" s="41"/>
      <c r="K20" s="41"/>
      <c r="L20" s="41"/>
      <c r="M20" s="41"/>
      <c r="N20" s="41"/>
      <c r="O20" s="41"/>
      <c r="P20" s="41"/>
      <c r="Q20" s="41"/>
      <c r="R20" s="41"/>
      <c r="S20" s="41"/>
      <c r="T20" s="52"/>
    </row>
    <row r="21" spans="1:20" ht="15" customHeight="1">
      <c r="A21" s="42"/>
      <c r="C21" s="40"/>
      <c r="D21" s="41"/>
      <c r="E21" s="41"/>
      <c r="F21" s="52"/>
      <c r="T21" s="61"/>
    </row>
    <row r="22" spans="1:20" ht="14.25" customHeight="1">
      <c r="A22" s="42"/>
      <c r="B22" s="226" t="s">
        <v>243</v>
      </c>
      <c r="C22" s="227"/>
      <c r="D22" s="39"/>
      <c r="F22" s="226" t="s">
        <v>216</v>
      </c>
      <c r="G22" s="227"/>
      <c r="H22" s="39"/>
      <c r="I22" s="221" t="s">
        <v>223</v>
      </c>
      <c r="N22" s="38" t="s">
        <v>244</v>
      </c>
      <c r="T22" s="61"/>
    </row>
    <row r="23" spans="1:20" ht="14.25" customHeight="1">
      <c r="A23" s="42"/>
      <c r="B23" s="228"/>
      <c r="C23" s="229"/>
      <c r="D23" s="39"/>
      <c r="F23" s="228"/>
      <c r="G23" s="229"/>
      <c r="H23" s="39"/>
      <c r="I23" s="212"/>
      <c r="T23" s="61"/>
    </row>
    <row r="24" spans="1:20" ht="18.75" customHeight="1">
      <c r="A24" s="42"/>
      <c r="B24" s="39"/>
      <c r="C24" s="218" t="s">
        <v>218</v>
      </c>
      <c r="D24" s="219"/>
      <c r="E24" s="219"/>
      <c r="F24" s="220"/>
      <c r="G24" s="39"/>
      <c r="H24" s="39"/>
      <c r="I24" s="39"/>
      <c r="T24" s="61"/>
    </row>
    <row r="25" spans="1:20" ht="9.75" customHeight="1">
      <c r="A25" s="42"/>
      <c r="B25" s="39"/>
      <c r="C25" s="47"/>
      <c r="D25" s="47"/>
      <c r="E25" s="48"/>
      <c r="F25" s="47"/>
      <c r="G25" s="39"/>
      <c r="H25" s="39"/>
      <c r="I25" s="39"/>
      <c r="K25" s="240" t="s">
        <v>225</v>
      </c>
      <c r="L25" s="240"/>
      <c r="T25" s="61"/>
    </row>
    <row r="26" spans="1:20" ht="6" customHeight="1">
      <c r="A26" s="42"/>
      <c r="B26" s="39"/>
      <c r="C26" s="241" t="s">
        <v>226</v>
      </c>
      <c r="D26" s="242"/>
      <c r="E26" s="242"/>
      <c r="F26" s="227"/>
      <c r="G26" s="53"/>
      <c r="H26" s="44"/>
      <c r="I26" s="44"/>
      <c r="J26" s="46"/>
      <c r="K26" s="240"/>
      <c r="L26" s="240"/>
      <c r="T26" s="61"/>
    </row>
    <row r="27" spans="1:20" ht="6" customHeight="1">
      <c r="A27" s="42"/>
      <c r="B27" s="39"/>
      <c r="C27" s="243"/>
      <c r="D27" s="244"/>
      <c r="E27" s="244"/>
      <c r="F27" s="245"/>
      <c r="G27" s="39"/>
      <c r="H27" s="39"/>
      <c r="I27" s="39"/>
      <c r="K27" s="58"/>
      <c r="L27" s="47"/>
      <c r="T27" s="61"/>
    </row>
    <row r="28" spans="1:20" ht="18.75" customHeight="1">
      <c r="A28" s="42"/>
      <c r="B28" s="39"/>
      <c r="C28" s="228"/>
      <c r="D28" s="246"/>
      <c r="E28" s="246"/>
      <c r="F28" s="229"/>
      <c r="G28" s="39"/>
      <c r="H28" s="39"/>
      <c r="I28" s="57" t="s">
        <v>227</v>
      </c>
      <c r="K28" s="59" t="s">
        <v>9</v>
      </c>
      <c r="L28" s="60"/>
      <c r="N28" s="38" t="s">
        <v>245</v>
      </c>
      <c r="T28" s="61"/>
    </row>
    <row r="29" spans="1:20" ht="10.5" customHeight="1">
      <c r="A29" s="42"/>
      <c r="B29" s="39"/>
      <c r="C29" s="39"/>
      <c r="D29" s="39"/>
      <c r="E29" s="42"/>
      <c r="F29" s="39"/>
      <c r="G29" s="39"/>
      <c r="H29" s="39"/>
      <c r="I29" s="39"/>
      <c r="K29" s="247" t="s">
        <v>229</v>
      </c>
      <c r="L29" s="248"/>
      <c r="T29" s="61"/>
    </row>
    <row r="30" spans="1:20" ht="18.75" customHeight="1">
      <c r="A30" s="42"/>
      <c r="B30" s="39"/>
      <c r="C30" s="241" t="s">
        <v>246</v>
      </c>
      <c r="D30" s="242"/>
      <c r="E30" s="242"/>
      <c r="F30" s="227"/>
      <c r="G30" s="39"/>
      <c r="H30" s="39"/>
      <c r="I30" s="213" t="s">
        <v>220</v>
      </c>
      <c r="K30" s="249"/>
      <c r="L30" s="250"/>
      <c r="T30" s="61"/>
    </row>
    <row r="31" spans="1:20" ht="15" customHeight="1">
      <c r="A31" s="42"/>
      <c r="B31" s="39"/>
      <c r="C31" s="228"/>
      <c r="D31" s="246"/>
      <c r="E31" s="246"/>
      <c r="F31" s="229"/>
      <c r="G31" s="39"/>
      <c r="H31" s="39"/>
      <c r="I31" s="214"/>
      <c r="T31" s="61"/>
    </row>
    <row r="32" spans="1:20" ht="9.75" customHeight="1">
      <c r="A32" s="42"/>
      <c r="B32" s="39"/>
      <c r="C32" s="39"/>
      <c r="D32" s="39"/>
      <c r="E32" s="42"/>
      <c r="F32" s="39"/>
      <c r="G32" s="39"/>
      <c r="H32" s="39"/>
      <c r="I32" s="39"/>
      <c r="T32" s="61"/>
    </row>
    <row r="33" spans="1:20" ht="9.75" customHeight="1">
      <c r="A33" s="42"/>
      <c r="E33" s="42"/>
      <c r="T33" s="61"/>
    </row>
    <row r="34" spans="1:20">
      <c r="A34" s="42"/>
      <c r="B34" s="241" t="s">
        <v>247</v>
      </c>
      <c r="C34" s="242"/>
      <c r="D34" s="242"/>
      <c r="E34" s="242"/>
      <c r="F34" s="242"/>
      <c r="G34" s="227"/>
      <c r="H34" s="39"/>
      <c r="I34" s="213" t="s">
        <v>220</v>
      </c>
      <c r="K34" s="211" t="s">
        <v>212</v>
      </c>
      <c r="N34" s="38" t="s">
        <v>232</v>
      </c>
      <c r="T34" s="61"/>
    </row>
    <row r="35" spans="1:20">
      <c r="A35" s="42"/>
      <c r="B35" s="228"/>
      <c r="C35" s="246"/>
      <c r="D35" s="246"/>
      <c r="E35" s="246"/>
      <c r="F35" s="246"/>
      <c r="G35" s="229"/>
      <c r="H35" s="39"/>
      <c r="I35" s="214"/>
      <c r="K35" s="212"/>
      <c r="T35" s="61"/>
    </row>
    <row r="36" spans="1:20" ht="9.75" customHeight="1">
      <c r="A36" s="43"/>
      <c r="B36" s="46"/>
      <c r="C36" s="46"/>
      <c r="D36" s="46"/>
      <c r="E36" s="43"/>
      <c r="F36" s="46"/>
      <c r="G36" s="46"/>
      <c r="H36" s="46"/>
      <c r="I36" s="46"/>
      <c r="J36" s="46"/>
      <c r="K36" s="46"/>
      <c r="L36" s="46"/>
      <c r="M36" s="46"/>
      <c r="N36" s="46"/>
      <c r="O36" s="46"/>
      <c r="P36" s="46"/>
      <c r="Q36" s="46"/>
      <c r="R36" s="46"/>
      <c r="S36" s="46"/>
      <c r="T36" s="62"/>
    </row>
    <row r="37" spans="1:20" ht="9.75" customHeight="1">
      <c r="A37" s="40"/>
      <c r="B37" s="41"/>
      <c r="C37" s="41"/>
      <c r="D37" s="41"/>
      <c r="E37" s="40"/>
      <c r="F37" s="41"/>
      <c r="G37" s="41"/>
      <c r="H37" s="41"/>
      <c r="I37" s="41"/>
      <c r="J37" s="41"/>
      <c r="K37" s="41"/>
      <c r="L37" s="41"/>
      <c r="M37" s="41"/>
      <c r="N37" s="41"/>
      <c r="O37" s="41"/>
      <c r="P37" s="41"/>
      <c r="Q37" s="41"/>
      <c r="R37" s="41"/>
      <c r="S37" s="41"/>
      <c r="T37" s="52"/>
    </row>
    <row r="38" spans="1:20">
      <c r="A38" s="42"/>
      <c r="C38" s="222" t="s">
        <v>233</v>
      </c>
      <c r="D38" s="251"/>
      <c r="E38" s="251"/>
      <c r="F38" s="223"/>
      <c r="I38" s="211" t="s">
        <v>212</v>
      </c>
      <c r="K38" s="211" t="s">
        <v>211</v>
      </c>
      <c r="T38" s="61"/>
    </row>
    <row r="39" spans="1:20">
      <c r="A39" s="42"/>
      <c r="C39" s="224"/>
      <c r="D39" s="252"/>
      <c r="E39" s="252"/>
      <c r="F39" s="225"/>
      <c r="I39" s="212"/>
      <c r="K39" s="212"/>
      <c r="T39" s="61"/>
    </row>
    <row r="40" spans="1:20" ht="5.25" customHeight="1">
      <c r="A40" s="43"/>
      <c r="B40" s="46"/>
      <c r="C40" s="46"/>
      <c r="D40" s="46"/>
      <c r="E40" s="46"/>
      <c r="F40" s="46"/>
      <c r="G40" s="46"/>
      <c r="H40" s="46"/>
      <c r="I40" s="46"/>
      <c r="J40" s="46"/>
      <c r="K40" s="46"/>
      <c r="L40" s="46"/>
      <c r="M40" s="46"/>
      <c r="N40" s="46"/>
      <c r="O40" s="46"/>
      <c r="P40" s="46"/>
      <c r="Q40" s="46"/>
      <c r="R40" s="46"/>
      <c r="S40" s="46"/>
      <c r="T40" s="62"/>
    </row>
  </sheetData>
  <mergeCells count="29">
    <mergeCell ref="C26:F28"/>
    <mergeCell ref="C38:F39"/>
    <mergeCell ref="K29:L30"/>
    <mergeCell ref="C30:F31"/>
    <mergeCell ref="B34:G35"/>
    <mergeCell ref="I30:I31"/>
    <mergeCell ref="I34:I35"/>
    <mergeCell ref="I38:I39"/>
    <mergeCell ref="K8:K9"/>
    <mergeCell ref="K17:K18"/>
    <mergeCell ref="K34:K35"/>
    <mergeCell ref="K38:K39"/>
    <mergeCell ref="K25:L26"/>
    <mergeCell ref="A2:K2"/>
    <mergeCell ref="B5:C5"/>
    <mergeCell ref="F5:G5"/>
    <mergeCell ref="C14:F14"/>
    <mergeCell ref="C24:F24"/>
    <mergeCell ref="I8:I9"/>
    <mergeCell ref="I12:I13"/>
    <mergeCell ref="I17:I18"/>
    <mergeCell ref="I22:I23"/>
    <mergeCell ref="B22:C23"/>
    <mergeCell ref="F22:G23"/>
    <mergeCell ref="B12:C13"/>
    <mergeCell ref="F12:G13"/>
    <mergeCell ref="C17:F18"/>
    <mergeCell ref="B8:C9"/>
    <mergeCell ref="F8:G9"/>
  </mergeCells>
  <phoneticPr fontId="34"/>
  <pageMargins left="0.78700000000000003" right="0.2" top="0.65" bottom="0.69" header="0.51200000000000001" footer="0.51200000000000001"/>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9"/>
  <sheetViews>
    <sheetView workbookViewId="0">
      <selection activeCell="B2" sqref="B2:C2"/>
    </sheetView>
  </sheetViews>
  <sheetFormatPr defaultColWidth="9" defaultRowHeight="13.5"/>
  <sheetData>
    <row r="2" spans="1:11" ht="17.25">
      <c r="A2" s="28" t="s">
        <v>248</v>
      </c>
    </row>
    <row r="4" spans="1:11">
      <c r="A4" t="s">
        <v>249</v>
      </c>
    </row>
    <row r="6" spans="1:11" ht="19.5" customHeight="1">
      <c r="A6" s="29" t="s">
        <v>250</v>
      </c>
      <c r="F6" s="29" t="s">
        <v>251</v>
      </c>
    </row>
    <row r="7" spans="1:11" ht="19.5" customHeight="1">
      <c r="A7" s="30" t="s">
        <v>252</v>
      </c>
      <c r="B7" s="31"/>
      <c r="C7" s="31"/>
      <c r="D7" s="31"/>
      <c r="E7" s="31" t="s">
        <v>253</v>
      </c>
      <c r="F7" s="31" t="s">
        <v>254</v>
      </c>
      <c r="G7" s="31"/>
      <c r="H7" s="31"/>
      <c r="I7" s="31"/>
      <c r="J7" s="31"/>
      <c r="K7" s="35"/>
    </row>
    <row r="8" spans="1:11" ht="19.5" customHeight="1">
      <c r="A8" s="32"/>
      <c r="B8" s="33"/>
      <c r="C8" s="33"/>
      <c r="D8" s="33"/>
      <c r="E8" s="33"/>
      <c r="F8" s="33" t="s">
        <v>255</v>
      </c>
      <c r="G8" s="33"/>
      <c r="H8" s="33"/>
      <c r="I8" s="33"/>
      <c r="J8" s="33"/>
      <c r="K8" s="36"/>
    </row>
    <row r="9" spans="1:11" ht="19.5" customHeight="1">
      <c r="A9" s="30" t="s">
        <v>256</v>
      </c>
      <c r="B9" s="31"/>
      <c r="C9" s="31"/>
      <c r="D9" s="31"/>
      <c r="E9" s="31" t="s">
        <v>253</v>
      </c>
      <c r="F9" s="31" t="s">
        <v>257</v>
      </c>
      <c r="G9" s="31"/>
      <c r="H9" s="31"/>
      <c r="I9" s="31"/>
      <c r="J9" s="31"/>
      <c r="K9" s="35"/>
    </row>
    <row r="10" spans="1:11" ht="19.5" customHeight="1">
      <c r="A10" s="32"/>
      <c r="B10" s="33"/>
      <c r="C10" s="33"/>
      <c r="D10" s="33"/>
      <c r="E10" s="33"/>
      <c r="F10" s="33" t="s">
        <v>258</v>
      </c>
      <c r="G10" s="33"/>
      <c r="H10" s="33"/>
      <c r="I10" s="33"/>
      <c r="J10" s="33"/>
      <c r="K10" s="36"/>
    </row>
    <row r="11" spans="1:11" ht="19.5" customHeight="1"/>
    <row r="12" spans="1:11" ht="19.5" customHeight="1">
      <c r="A12" s="29" t="s">
        <v>259</v>
      </c>
    </row>
    <row r="13" spans="1:11" ht="19.5" customHeight="1">
      <c r="A13" s="30" t="s">
        <v>260</v>
      </c>
      <c r="B13" s="31"/>
      <c r="C13" s="31"/>
      <c r="D13" s="31"/>
      <c r="E13" s="31"/>
      <c r="F13" s="31"/>
      <c r="G13" s="31"/>
      <c r="H13" s="31"/>
      <c r="I13" s="31"/>
      <c r="J13" s="31"/>
      <c r="K13" s="35"/>
    </row>
    <row r="14" spans="1:11" ht="19.5" customHeight="1">
      <c r="A14" s="34" t="s">
        <v>261</v>
      </c>
      <c r="K14" s="37"/>
    </row>
    <row r="15" spans="1:11" ht="19.5" customHeight="1">
      <c r="A15" s="34" t="s">
        <v>262</v>
      </c>
      <c r="K15" s="37"/>
    </row>
    <row r="16" spans="1:11" ht="19.5" customHeight="1">
      <c r="A16" s="32" t="s">
        <v>263</v>
      </c>
      <c r="B16" s="33"/>
      <c r="C16" s="33"/>
      <c r="D16" s="33"/>
      <c r="E16" s="33"/>
      <c r="F16" s="33"/>
      <c r="G16" s="33"/>
      <c r="H16" s="33"/>
      <c r="I16" s="33"/>
      <c r="J16" s="33"/>
      <c r="K16" s="36"/>
    </row>
    <row r="17" spans="1:11" ht="19.5" customHeight="1">
      <c r="A17" s="34" t="s">
        <v>264</v>
      </c>
      <c r="K17" s="37"/>
    </row>
    <row r="18" spans="1:11" ht="19.5" customHeight="1">
      <c r="A18" s="34" t="s">
        <v>265</v>
      </c>
      <c r="K18" s="37"/>
    </row>
    <row r="19" spans="1:11" ht="19.5" customHeight="1">
      <c r="A19" s="32" t="s">
        <v>266</v>
      </c>
      <c r="B19" s="33"/>
      <c r="C19" s="33"/>
      <c r="D19" s="33"/>
      <c r="E19" s="33"/>
      <c r="F19" s="33"/>
      <c r="G19" s="33"/>
      <c r="H19" s="33"/>
      <c r="I19" s="33"/>
      <c r="J19" s="33"/>
      <c r="K19" s="36"/>
    </row>
  </sheetData>
  <phoneticPr fontId="3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初期登録申請書_多人数</vt:lpstr>
      <vt:lpstr>初期登録申請書_少人数</vt:lpstr>
      <vt:lpstr>追加登録申請書</vt:lpstr>
      <vt:lpstr>変更申請書</vt:lpstr>
      <vt:lpstr>会員登録について</vt:lpstr>
      <vt:lpstr>手順書</vt:lpstr>
      <vt:lpstr>登録フロー図</vt:lpstr>
      <vt:lpstr>変更フロー図</vt:lpstr>
      <vt:lpstr>フロアボール部門クラブに対する注意事項</vt:lpstr>
      <vt:lpstr>データ</vt:lpstr>
      <vt:lpstr>第5号様式</vt:lpstr>
      <vt:lpstr>ﾃﾞｰﾀｼｰﾄ</vt:lpstr>
      <vt:lpstr>申請区分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90000006</dc:creator>
  <cp:lastModifiedBy>Takashi Sagawa </cp:lastModifiedBy>
  <cp:lastPrinted>2021-03-20T06:05:56Z</cp:lastPrinted>
  <dcterms:created xsi:type="dcterms:W3CDTF">2011-05-31T23:31:00Z</dcterms:created>
  <dcterms:modified xsi:type="dcterms:W3CDTF">2021-03-20T06:06:57Z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